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355" windowHeight="80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2" l="1"/>
  <c r="G26" i="2"/>
  <c r="L26" i="2" s="1"/>
  <c r="C26" i="2"/>
  <c r="B26" i="2"/>
  <c r="E26" i="2" s="1"/>
  <c r="A26" i="2"/>
  <c r="A27" i="2" s="1"/>
  <c r="A28" i="2" s="1"/>
  <c r="A29" i="2" s="1"/>
  <c r="A30" i="2" s="1"/>
  <c r="C9" i="2"/>
  <c r="B9" i="2"/>
  <c r="E9" i="2" s="1"/>
  <c r="A9" i="2"/>
  <c r="A10" i="2" s="1"/>
  <c r="A11" i="2" s="1"/>
  <c r="A12" i="2" s="1"/>
  <c r="A13" i="2" s="1"/>
  <c r="G27" i="2" l="1"/>
  <c r="C27" i="2"/>
  <c r="B27" i="2"/>
  <c r="D26" i="2"/>
  <c r="C10" i="2"/>
  <c r="B10" i="2"/>
  <c r="D9" i="2"/>
  <c r="L20" i="2"/>
  <c r="G21" i="2"/>
  <c r="G22" i="2" s="1"/>
  <c r="G23" i="2" s="1"/>
  <c r="G24" i="2" s="1"/>
  <c r="G25" i="2" s="1"/>
  <c r="L25" i="2" s="1"/>
  <c r="K20" i="2"/>
  <c r="A21" i="2"/>
  <c r="A22" i="2" s="1"/>
  <c r="A23" i="2" s="1"/>
  <c r="A24" i="2" s="1"/>
  <c r="A25" i="2" s="1"/>
  <c r="E20" i="2"/>
  <c r="C21" i="2" s="1"/>
  <c r="D20" i="2"/>
  <c r="B21" i="2" s="1"/>
  <c r="E21" i="2" s="1"/>
  <c r="E3" i="2"/>
  <c r="C4" i="2" s="1"/>
  <c r="D4" i="2" s="1"/>
  <c r="D3" i="2"/>
  <c r="B4" i="2" s="1"/>
  <c r="E4" i="2" s="1"/>
  <c r="A4" i="2"/>
  <c r="A5" i="2" s="1"/>
  <c r="A6" i="2" s="1"/>
  <c r="A7" i="2" s="1"/>
  <c r="A8" i="2" s="1"/>
  <c r="G7" i="1"/>
  <c r="A13" i="1"/>
  <c r="E12" i="1"/>
  <c r="C13" i="1" s="1"/>
  <c r="D12" i="1"/>
  <c r="B13" i="1" s="1"/>
  <c r="C5" i="1"/>
  <c r="E5" i="1" s="1"/>
  <c r="B5" i="1"/>
  <c r="E4" i="1"/>
  <c r="D4" i="1"/>
  <c r="D3" i="1"/>
  <c r="B4" i="1" s="1"/>
  <c r="C4" i="1"/>
  <c r="E3" i="1"/>
  <c r="A5" i="1"/>
  <c r="A6" i="1" s="1"/>
  <c r="A7" i="1" s="1"/>
  <c r="A8" i="1" s="1"/>
  <c r="A4" i="1"/>
  <c r="G28" i="2" l="1"/>
  <c r="L27" i="2"/>
  <c r="B28" i="2"/>
  <c r="E27" i="2"/>
  <c r="C28" i="2"/>
  <c r="D27" i="2"/>
  <c r="B11" i="2"/>
  <c r="E10" i="2"/>
  <c r="C11" i="2" s="1"/>
  <c r="D10" i="2"/>
  <c r="B5" i="2"/>
  <c r="E5" i="2" s="1"/>
  <c r="C5" i="2"/>
  <c r="D5" i="2" s="1"/>
  <c r="L23" i="2"/>
  <c r="L24" i="2"/>
  <c r="L22" i="2"/>
  <c r="L21" i="2"/>
  <c r="C22" i="2"/>
  <c r="D21" i="2"/>
  <c r="B22" i="2" s="1"/>
  <c r="G8" i="1"/>
  <c r="D13" i="1"/>
  <c r="B14" i="1"/>
  <c r="E13" i="1"/>
  <c r="C14" i="1" s="1"/>
  <c r="A14" i="1"/>
  <c r="C6" i="1"/>
  <c r="D5" i="1"/>
  <c r="B6" i="1" s="1"/>
  <c r="L28" i="2" l="1"/>
  <c r="G29" i="2"/>
  <c r="B29" i="2"/>
  <c r="E28" i="2"/>
  <c r="C29" i="2"/>
  <c r="D28" i="2"/>
  <c r="C12" i="2"/>
  <c r="D11" i="2"/>
  <c r="B12" i="2" s="1"/>
  <c r="E11" i="2"/>
  <c r="B6" i="2"/>
  <c r="E6" i="2" s="1"/>
  <c r="C6" i="2"/>
  <c r="D6" i="2" s="1"/>
  <c r="D22" i="2"/>
  <c r="B23" i="2" s="1"/>
  <c r="E22" i="2"/>
  <c r="C23" i="2" s="1"/>
  <c r="G9" i="1"/>
  <c r="D14" i="1"/>
  <c r="B15" i="1" s="1"/>
  <c r="A15" i="1"/>
  <c r="E14" i="1"/>
  <c r="C15" i="1" s="1"/>
  <c r="E6" i="1"/>
  <c r="C7" i="1" s="1"/>
  <c r="D6" i="1"/>
  <c r="B7" i="1" s="1"/>
  <c r="G30" i="2" l="1"/>
  <c r="L30" i="2" s="1"/>
  <c r="L29" i="2"/>
  <c r="E29" i="2"/>
  <c r="C30" i="2" s="1"/>
  <c r="D30" i="2" s="1"/>
  <c r="D29" i="2"/>
  <c r="B30" i="2" s="1"/>
  <c r="E30" i="2" s="1"/>
  <c r="E12" i="2"/>
  <c r="C13" i="2" s="1"/>
  <c r="D13" i="2" s="1"/>
  <c r="B13" i="2"/>
  <c r="E13" i="2" s="1"/>
  <c r="D12" i="2"/>
  <c r="C7" i="2"/>
  <c r="B7" i="2"/>
  <c r="E7" i="2" s="1"/>
  <c r="E23" i="2"/>
  <c r="C24" i="2" s="1"/>
  <c r="D23" i="2"/>
  <c r="B24" i="2" s="1"/>
  <c r="D7" i="2"/>
  <c r="G10" i="1"/>
  <c r="D15" i="1"/>
  <c r="B16" i="1" s="1"/>
  <c r="E15" i="1"/>
  <c r="C16" i="1" s="1"/>
  <c r="A16" i="1"/>
  <c r="E7" i="1"/>
  <c r="C8" i="1" s="1"/>
  <c r="D7" i="1"/>
  <c r="B8" i="1" s="1"/>
  <c r="C8" i="2" l="1"/>
  <c r="D8" i="2" s="1"/>
  <c r="B8" i="2"/>
  <c r="E8" i="2" s="1"/>
  <c r="D24" i="2"/>
  <c r="B25" i="2" s="1"/>
  <c r="E24" i="2"/>
  <c r="C25" i="2" s="1"/>
  <c r="D25" i="2" s="1"/>
  <c r="G11" i="1"/>
  <c r="D16" i="1"/>
  <c r="B17" i="1" s="1"/>
  <c r="I2" i="1" s="1"/>
  <c r="I6" i="1" s="1"/>
  <c r="A17" i="1"/>
  <c r="E16" i="1"/>
  <c r="C17" i="1" s="1"/>
  <c r="D17" i="1" s="1"/>
  <c r="E8" i="1"/>
  <c r="D8" i="1"/>
  <c r="E25" i="2" l="1"/>
  <c r="I20" i="2"/>
  <c r="J6" i="1"/>
  <c r="H7" i="1" s="1"/>
  <c r="K6" i="1"/>
  <c r="I7" i="1" s="1"/>
  <c r="E17" i="1"/>
  <c r="J20" i="2" l="1"/>
  <c r="H21" i="2" s="1"/>
  <c r="K21" i="2" s="1"/>
  <c r="I21" i="2"/>
  <c r="J21" i="2" s="1"/>
  <c r="H22" i="2" s="1"/>
  <c r="K22" i="2" s="1"/>
  <c r="J7" i="1"/>
  <c r="K7" i="1"/>
  <c r="I8" i="1" s="1"/>
  <c r="H8" i="1"/>
  <c r="I22" i="2" l="1"/>
  <c r="J22" i="2" s="1"/>
  <c r="H23" i="2" s="1"/>
  <c r="K23" i="2" s="1"/>
  <c r="J8" i="1"/>
  <c r="H9" i="1" s="1"/>
  <c r="K8" i="1"/>
  <c r="I9" i="1" s="1"/>
  <c r="I23" i="2" l="1"/>
  <c r="J23" i="2" s="1"/>
  <c r="H24" i="2" s="1"/>
  <c r="K24" i="2" s="1"/>
  <c r="J9" i="1"/>
  <c r="H10" i="1" s="1"/>
  <c r="K9" i="1"/>
  <c r="I10" i="1" s="1"/>
  <c r="I24" i="2" l="1"/>
  <c r="J24" i="2" s="1"/>
  <c r="H25" i="2" s="1"/>
  <c r="J10" i="1"/>
  <c r="K10" i="1"/>
  <c r="I11" i="1" s="1"/>
  <c r="H11" i="1"/>
  <c r="K25" i="2" l="1"/>
  <c r="I25" i="2"/>
  <c r="J11" i="1"/>
  <c r="K11" i="1"/>
  <c r="J25" i="2" l="1"/>
  <c r="H26" i="2" s="1"/>
  <c r="I26" i="2"/>
  <c r="J26" i="2" l="1"/>
  <c r="K26" i="2"/>
  <c r="I27" i="2" s="1"/>
  <c r="J27" i="2" s="1"/>
  <c r="H28" i="2" s="1"/>
  <c r="K28" i="2" s="1"/>
  <c r="H27" i="2"/>
  <c r="K27" i="2" s="1"/>
  <c r="I28" i="2" l="1"/>
  <c r="I29" i="2" l="1"/>
  <c r="J28" i="2"/>
  <c r="H29" i="2" s="1"/>
  <c r="K29" i="2" s="1"/>
  <c r="J29" i="2" l="1"/>
  <c r="H30" i="2" s="1"/>
  <c r="K30" i="2" s="1"/>
  <c r="I30" i="2"/>
  <c r="J30" i="2" s="1"/>
</calcChain>
</file>

<file path=xl/sharedStrings.xml><?xml version="1.0" encoding="utf-8"?>
<sst xmlns="http://schemas.openxmlformats.org/spreadsheetml/2006/main" count="34" uniqueCount="11">
  <si>
    <t>h</t>
  </si>
  <si>
    <t>r</t>
  </si>
  <si>
    <t>T1</t>
  </si>
  <si>
    <t>T2</t>
  </si>
  <si>
    <t>dT1/dr</t>
  </si>
  <si>
    <t>dT2/dr</t>
  </si>
  <si>
    <t>Interpolated guess</t>
  </si>
  <si>
    <t>x</t>
  </si>
  <si>
    <t>dT1/dx</t>
  </si>
  <si>
    <t>dT2/dx</t>
  </si>
  <si>
    <t>T1-exact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</si>
</sst>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30" zoomScaleNormal="130" workbookViewId="0">
      <selection activeCell="C13" sqref="C13"/>
    </sheetView>
  </sheetViews>
  <sheetFormatPr defaultRowHeight="15" x14ac:dyDescent="0.25"/>
  <cols>
    <col min="1" max="16384" width="9.140625" style="1"/>
  </cols>
  <sheetData>
    <row r="1" spans="1:11" x14ac:dyDescent="0.25">
      <c r="A1" s="1" t="s">
        <v>0</v>
      </c>
      <c r="B1" s="1">
        <v>1</v>
      </c>
    </row>
    <row r="2" spans="1:1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G2" s="1" t="s">
        <v>6</v>
      </c>
      <c r="I2" s="1">
        <f>(C3-C12)/(B8-B17)*(60-B8)+C3</f>
        <v>-16.95827725437416</v>
      </c>
    </row>
    <row r="3" spans="1:11" x14ac:dyDescent="0.25">
      <c r="A3" s="1">
        <v>5</v>
      </c>
      <c r="B3" s="1">
        <v>120</v>
      </c>
      <c r="C3" s="1">
        <v>-12</v>
      </c>
      <c r="D3" s="1">
        <f>C3</f>
        <v>-12</v>
      </c>
      <c r="E3" s="1">
        <f>-(1/A3)*C3</f>
        <v>2.4000000000000004</v>
      </c>
    </row>
    <row r="4" spans="1:11" x14ac:dyDescent="0.25">
      <c r="A4" s="1">
        <f>A3+$B$1</f>
        <v>6</v>
      </c>
      <c r="B4" s="1">
        <f>B3+D3*$B$1</f>
        <v>108</v>
      </c>
      <c r="C4" s="1">
        <f>C3+E3*$B$1</f>
        <v>-9.6</v>
      </c>
      <c r="D4" s="1">
        <f>C4</f>
        <v>-9.6</v>
      </c>
      <c r="E4" s="1">
        <f>-(1/A4)*C4</f>
        <v>1.5999999999999999</v>
      </c>
    </row>
    <row r="5" spans="1:11" x14ac:dyDescent="0.25">
      <c r="A5" s="1">
        <f t="shared" ref="A5:A8" si="0">A4+$B$1</f>
        <v>7</v>
      </c>
      <c r="B5" s="1">
        <f t="shared" ref="B5:B8" si="1">B4+D4*$B$1</f>
        <v>98.4</v>
      </c>
      <c r="C5" s="1">
        <f t="shared" ref="C5:C8" si="2">C4+E4*$B$1</f>
        <v>-8</v>
      </c>
      <c r="D5" s="1">
        <f t="shared" ref="D5:D8" si="3">C5</f>
        <v>-8</v>
      </c>
      <c r="E5" s="1">
        <f t="shared" ref="E5:E8" si="4">-(1/A5)*C5</f>
        <v>1.1428571428571428</v>
      </c>
      <c r="G5" s="1" t="s">
        <v>1</v>
      </c>
      <c r="H5" s="1" t="s">
        <v>2</v>
      </c>
      <c r="I5" s="1" t="s">
        <v>3</v>
      </c>
      <c r="J5" s="1" t="s">
        <v>4</v>
      </c>
      <c r="K5" s="1" t="s">
        <v>5</v>
      </c>
    </row>
    <row r="6" spans="1:11" x14ac:dyDescent="0.25">
      <c r="A6" s="1">
        <f t="shared" si="0"/>
        <v>8</v>
      </c>
      <c r="B6" s="1">
        <f t="shared" si="1"/>
        <v>90.4</v>
      </c>
      <c r="C6" s="1">
        <f t="shared" si="2"/>
        <v>-6.8571428571428577</v>
      </c>
      <c r="D6" s="1">
        <f t="shared" si="3"/>
        <v>-6.8571428571428577</v>
      </c>
      <c r="E6" s="1">
        <f t="shared" si="4"/>
        <v>0.85714285714285721</v>
      </c>
      <c r="G6" s="1">
        <v>5</v>
      </c>
      <c r="H6" s="1">
        <v>120</v>
      </c>
      <c r="I6" s="1">
        <f>I2</f>
        <v>-16.95827725437416</v>
      </c>
      <c r="J6" s="1">
        <f>I6</f>
        <v>-16.95827725437416</v>
      </c>
      <c r="K6" s="1">
        <f>-(1/G6)*I6</f>
        <v>3.3916554508748322</v>
      </c>
    </row>
    <row r="7" spans="1:11" x14ac:dyDescent="0.25">
      <c r="A7" s="1">
        <f t="shared" si="0"/>
        <v>9</v>
      </c>
      <c r="B7" s="1">
        <f t="shared" si="1"/>
        <v>83.542857142857144</v>
      </c>
      <c r="C7" s="1">
        <f t="shared" si="2"/>
        <v>-6</v>
      </c>
      <c r="D7" s="1">
        <f t="shared" si="3"/>
        <v>-6</v>
      </c>
      <c r="E7" s="1">
        <f t="shared" si="4"/>
        <v>0.66666666666666663</v>
      </c>
      <c r="G7" s="1">
        <f>G6+$B$1</f>
        <v>6</v>
      </c>
      <c r="H7" s="1">
        <f>H6+J6*$B$1</f>
        <v>103.04172274562583</v>
      </c>
      <c r="I7" s="1">
        <f>I6+K6*$B$1</f>
        <v>-13.566621803499327</v>
      </c>
      <c r="J7" s="1">
        <f>I7</f>
        <v>-13.566621803499327</v>
      </c>
      <c r="K7" s="1">
        <f>-(1/G7)*I7</f>
        <v>2.2611036339165542</v>
      </c>
    </row>
    <row r="8" spans="1:11" x14ac:dyDescent="0.25">
      <c r="A8" s="1">
        <f t="shared" si="0"/>
        <v>10</v>
      </c>
      <c r="B8" s="1">
        <f t="shared" si="1"/>
        <v>77.542857142857144</v>
      </c>
      <c r="C8" s="1">
        <f t="shared" si="2"/>
        <v>-5.333333333333333</v>
      </c>
      <c r="D8" s="1">
        <f t="shared" si="3"/>
        <v>-5.333333333333333</v>
      </c>
      <c r="E8" s="1">
        <f t="shared" si="4"/>
        <v>0.53333333333333333</v>
      </c>
      <c r="G8" s="1">
        <f t="shared" ref="G8:G11" si="5">G7+$B$1</f>
        <v>7</v>
      </c>
      <c r="H8" s="1">
        <f t="shared" ref="H8:H11" si="6">H7+J7*$B$1</f>
        <v>89.475100942126502</v>
      </c>
      <c r="I8" s="1">
        <f t="shared" ref="I8:I11" si="7">I7+K7*$B$1</f>
        <v>-11.305518169582772</v>
      </c>
      <c r="J8" s="1">
        <f t="shared" ref="J8:J11" si="8">I8</f>
        <v>-11.305518169582772</v>
      </c>
      <c r="K8" s="1">
        <f t="shared" ref="K8:K11" si="9">-(1/G8)*I8</f>
        <v>1.6150740242261101</v>
      </c>
    </row>
    <row r="9" spans="1:11" x14ac:dyDescent="0.25">
      <c r="G9" s="1">
        <f t="shared" si="5"/>
        <v>8</v>
      </c>
      <c r="H9" s="1">
        <f t="shared" si="6"/>
        <v>78.169582772543734</v>
      </c>
      <c r="I9" s="1">
        <f t="shared" si="7"/>
        <v>-9.6904441453566612</v>
      </c>
      <c r="J9" s="1">
        <f t="shared" si="8"/>
        <v>-9.6904441453566612</v>
      </c>
      <c r="K9" s="1">
        <f t="shared" si="9"/>
        <v>1.2113055181695827</v>
      </c>
    </row>
    <row r="10" spans="1:11" x14ac:dyDescent="0.25">
      <c r="G10" s="1">
        <f t="shared" si="5"/>
        <v>9</v>
      </c>
      <c r="H10" s="1">
        <f t="shared" si="6"/>
        <v>68.479138627187069</v>
      </c>
      <c r="I10" s="1">
        <f t="shared" si="7"/>
        <v>-8.4791386271870781</v>
      </c>
      <c r="J10" s="1">
        <f t="shared" si="8"/>
        <v>-8.4791386271870781</v>
      </c>
      <c r="K10" s="1">
        <f t="shared" si="9"/>
        <v>0.94212651413189752</v>
      </c>
    </row>
    <row r="11" spans="1:11" x14ac:dyDescent="0.25">
      <c r="A11" s="1" t="s">
        <v>1</v>
      </c>
      <c r="B11" s="1" t="s">
        <v>2</v>
      </c>
      <c r="C11" s="1" t="s">
        <v>3</v>
      </c>
      <c r="D11" s="1" t="s">
        <v>4</v>
      </c>
      <c r="E11" s="1" t="s">
        <v>5</v>
      </c>
      <c r="G11" s="1">
        <f t="shared" si="5"/>
        <v>10</v>
      </c>
      <c r="H11" s="1">
        <f t="shared" si="6"/>
        <v>59.999999999999993</v>
      </c>
      <c r="I11" s="1">
        <f t="shared" si="7"/>
        <v>-7.5370121130551802</v>
      </c>
      <c r="J11" s="1">
        <f t="shared" si="8"/>
        <v>-7.5370121130551802</v>
      </c>
      <c r="K11" s="1">
        <f t="shared" si="9"/>
        <v>0.75370121130551804</v>
      </c>
    </row>
    <row r="12" spans="1:11" x14ac:dyDescent="0.25">
      <c r="A12" s="1">
        <v>5</v>
      </c>
      <c r="B12" s="1">
        <v>120</v>
      </c>
      <c r="C12" s="1">
        <v>10</v>
      </c>
      <c r="D12" s="1">
        <f>C12</f>
        <v>10</v>
      </c>
      <c r="E12" s="1">
        <f>-(1/A12)*C12</f>
        <v>-2</v>
      </c>
    </row>
    <row r="13" spans="1:11" x14ac:dyDescent="0.25">
      <c r="A13" s="1">
        <f>A12+$B$1</f>
        <v>6</v>
      </c>
      <c r="B13" s="1">
        <f>B12+D12*$B$1</f>
        <v>130</v>
      </c>
      <c r="C13" s="1">
        <f>C12+E12*$B$1</f>
        <v>8</v>
      </c>
      <c r="D13" s="1">
        <f>C13</f>
        <v>8</v>
      </c>
      <c r="E13" s="1">
        <f>-(1/A13)*C13</f>
        <v>-1.3333333333333333</v>
      </c>
    </row>
    <row r="14" spans="1:11" x14ac:dyDescent="0.25">
      <c r="A14" s="1">
        <f t="shared" ref="A14:A17" si="10">A13+$B$1</f>
        <v>7</v>
      </c>
      <c r="B14" s="1">
        <f t="shared" ref="B14:B17" si="11">B13+D13*$B$1</f>
        <v>138</v>
      </c>
      <c r="C14" s="1">
        <f t="shared" ref="C14:C17" si="12">C13+E13*$B$1</f>
        <v>6.666666666666667</v>
      </c>
      <c r="D14" s="1">
        <f t="shared" ref="D14:D17" si="13">C14</f>
        <v>6.666666666666667</v>
      </c>
      <c r="E14" s="1">
        <f t="shared" ref="E14:E17" si="14">-(1/A14)*C14</f>
        <v>-0.95238095238095233</v>
      </c>
    </row>
    <row r="15" spans="1:11" x14ac:dyDescent="0.25">
      <c r="A15" s="1">
        <f t="shared" si="10"/>
        <v>8</v>
      </c>
      <c r="B15" s="1">
        <f t="shared" si="11"/>
        <v>144.66666666666666</v>
      </c>
      <c r="C15" s="1">
        <f t="shared" si="12"/>
        <v>5.7142857142857144</v>
      </c>
      <c r="D15" s="1">
        <f t="shared" si="13"/>
        <v>5.7142857142857144</v>
      </c>
      <c r="E15" s="1">
        <f t="shared" si="14"/>
        <v>-0.7142857142857143</v>
      </c>
    </row>
    <row r="16" spans="1:11" x14ac:dyDescent="0.25">
      <c r="A16" s="1">
        <f t="shared" si="10"/>
        <v>9</v>
      </c>
      <c r="B16" s="1">
        <f t="shared" si="11"/>
        <v>150.38095238095238</v>
      </c>
      <c r="C16" s="1">
        <f t="shared" si="12"/>
        <v>5</v>
      </c>
      <c r="D16" s="1">
        <f t="shared" si="13"/>
        <v>5</v>
      </c>
      <c r="E16" s="1">
        <f t="shared" si="14"/>
        <v>-0.55555555555555558</v>
      </c>
    </row>
    <row r="17" spans="1:5" x14ac:dyDescent="0.25">
      <c r="A17" s="1">
        <f t="shared" si="10"/>
        <v>10</v>
      </c>
      <c r="B17" s="1">
        <f t="shared" si="11"/>
        <v>155.38095238095238</v>
      </c>
      <c r="C17" s="1">
        <f t="shared" si="12"/>
        <v>4.4444444444444446</v>
      </c>
      <c r="D17" s="1">
        <f t="shared" si="13"/>
        <v>4.4444444444444446</v>
      </c>
      <c r="E17" s="1">
        <f t="shared" si="14"/>
        <v>-0.44444444444444448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14" zoomScale="130" zoomScaleNormal="130" workbookViewId="0">
      <selection activeCell="I30" sqref="I30"/>
    </sheetView>
  </sheetViews>
  <sheetFormatPr defaultRowHeight="15" x14ac:dyDescent="0.25"/>
  <cols>
    <col min="1" max="16384" width="9.140625" style="1"/>
  </cols>
  <sheetData>
    <row r="1" spans="1:9" x14ac:dyDescent="0.25">
      <c r="A1" s="1" t="s">
        <v>0</v>
      </c>
      <c r="B1" s="1">
        <v>1</v>
      </c>
    </row>
    <row r="2" spans="1:9" x14ac:dyDescent="0.25">
      <c r="A2" s="1" t="s">
        <v>7</v>
      </c>
      <c r="B2" s="1" t="s">
        <v>2</v>
      </c>
      <c r="C2" s="1" t="s">
        <v>3</v>
      </c>
      <c r="D2" s="1" t="s">
        <v>8</v>
      </c>
      <c r="E2" s="1" t="s">
        <v>9</v>
      </c>
      <c r="I2" s="1">
        <f>(C3-C20)/(B13-B30)*(200-B13)+C3</f>
        <v>13.413941843671795</v>
      </c>
    </row>
    <row r="3" spans="1:9" x14ac:dyDescent="0.25">
      <c r="A3" s="1">
        <v>0</v>
      </c>
      <c r="B3" s="1">
        <v>40</v>
      </c>
      <c r="C3" s="1">
        <v>16</v>
      </c>
      <c r="D3" s="1">
        <f>C3</f>
        <v>16</v>
      </c>
      <c r="E3" s="1">
        <f>0.01*(B3-20)</f>
        <v>0.2</v>
      </c>
    </row>
    <row r="4" spans="1:9" x14ac:dyDescent="0.25">
      <c r="A4" s="1">
        <f>A3+$B$1</f>
        <v>1</v>
      </c>
      <c r="B4" s="1">
        <f>B3+D3*$B$1</f>
        <v>56</v>
      </c>
      <c r="C4" s="1">
        <f>C3+E3*$B$1</f>
        <v>16.2</v>
      </c>
      <c r="D4" s="1">
        <f>C4</f>
        <v>16.2</v>
      </c>
      <c r="E4" s="1">
        <f>0.01*(B4-20)</f>
        <v>0.36</v>
      </c>
    </row>
    <row r="5" spans="1:9" x14ac:dyDescent="0.25">
      <c r="A5" s="1">
        <f t="shared" ref="A5:A7" si="0">A4+$B$1</f>
        <v>2</v>
      </c>
      <c r="B5" s="1">
        <f t="shared" ref="B5:B7" si="1">B4+D4*$B$1</f>
        <v>72.2</v>
      </c>
      <c r="C5" s="1">
        <f t="shared" ref="C5:C7" si="2">C4+E4*$B$1</f>
        <v>16.559999999999999</v>
      </c>
      <c r="D5" s="1">
        <f t="shared" ref="D5:D8" si="3">C5</f>
        <v>16.559999999999999</v>
      </c>
      <c r="E5" s="1">
        <f t="shared" ref="E5:E8" si="4">0.01*(B5-20)</f>
        <v>0.52200000000000002</v>
      </c>
    </row>
    <row r="6" spans="1:9" x14ac:dyDescent="0.25">
      <c r="A6" s="1">
        <f t="shared" si="0"/>
        <v>3</v>
      </c>
      <c r="B6" s="1">
        <f t="shared" si="1"/>
        <v>88.76</v>
      </c>
      <c r="C6" s="1">
        <f t="shared" si="2"/>
        <v>17.081999999999997</v>
      </c>
      <c r="D6" s="1">
        <f t="shared" si="3"/>
        <v>17.081999999999997</v>
      </c>
      <c r="E6" s="1">
        <f t="shared" si="4"/>
        <v>0.6876000000000001</v>
      </c>
    </row>
    <row r="7" spans="1:9" x14ac:dyDescent="0.25">
      <c r="A7" s="1">
        <f t="shared" si="0"/>
        <v>4</v>
      </c>
      <c r="B7" s="1">
        <f t="shared" si="1"/>
        <v>105.842</v>
      </c>
      <c r="C7" s="1">
        <f t="shared" si="2"/>
        <v>17.769599999999997</v>
      </c>
      <c r="D7" s="1">
        <f t="shared" si="3"/>
        <v>17.769599999999997</v>
      </c>
      <c r="E7" s="1">
        <f t="shared" si="4"/>
        <v>0.85841999999999996</v>
      </c>
    </row>
    <row r="8" spans="1:9" x14ac:dyDescent="0.25">
      <c r="A8" s="1">
        <f>A7+$B$1</f>
        <v>5</v>
      </c>
      <c r="B8" s="1">
        <f>B7+D7*$B$1</f>
        <v>123.6116</v>
      </c>
      <c r="C8" s="1">
        <f>C7+E7*$B$1</f>
        <v>18.628019999999996</v>
      </c>
      <c r="D8" s="1">
        <f t="shared" si="3"/>
        <v>18.628019999999996</v>
      </c>
      <c r="E8" s="1">
        <f t="shared" si="4"/>
        <v>1.036116</v>
      </c>
    </row>
    <row r="9" spans="1:9" x14ac:dyDescent="0.25">
      <c r="A9" s="1">
        <f t="shared" ref="A9:A13" si="5">A8+$B$1</f>
        <v>6</v>
      </c>
      <c r="B9" s="1">
        <f t="shared" ref="B9:B13" si="6">B8+D8*$B$1</f>
        <v>142.23962</v>
      </c>
      <c r="C9" s="1">
        <f t="shared" ref="C9:C13" si="7">C8+E8*$B$1</f>
        <v>19.664135999999996</v>
      </c>
      <c r="D9" s="1">
        <f t="shared" ref="D9:D13" si="8">C9</f>
        <v>19.664135999999996</v>
      </c>
      <c r="E9" s="1">
        <f t="shared" ref="E9:E13" si="9">0.01*(B9-20)</f>
        <v>1.2223962000000002</v>
      </c>
    </row>
    <row r="10" spans="1:9" x14ac:dyDescent="0.25">
      <c r="A10" s="1">
        <f t="shared" si="5"/>
        <v>7</v>
      </c>
      <c r="B10" s="1">
        <f t="shared" si="6"/>
        <v>161.90375599999999</v>
      </c>
      <c r="C10" s="1">
        <f t="shared" si="7"/>
        <v>20.886532199999994</v>
      </c>
      <c r="D10" s="1">
        <f t="shared" si="8"/>
        <v>20.886532199999994</v>
      </c>
      <c r="E10" s="1">
        <f t="shared" si="9"/>
        <v>1.4190375599999998</v>
      </c>
    </row>
    <row r="11" spans="1:9" x14ac:dyDescent="0.25">
      <c r="A11" s="1">
        <f t="shared" si="5"/>
        <v>8</v>
      </c>
      <c r="B11" s="1">
        <f t="shared" si="6"/>
        <v>182.79028819999999</v>
      </c>
      <c r="C11" s="1">
        <f t="shared" si="7"/>
        <v>22.305569759999994</v>
      </c>
      <c r="D11" s="1">
        <f t="shared" si="8"/>
        <v>22.305569759999994</v>
      </c>
      <c r="E11" s="1">
        <f t="shared" si="9"/>
        <v>1.6279028819999999</v>
      </c>
    </row>
    <row r="12" spans="1:9" x14ac:dyDescent="0.25">
      <c r="A12" s="1">
        <f t="shared" si="5"/>
        <v>9</v>
      </c>
      <c r="B12" s="1">
        <f t="shared" si="6"/>
        <v>205.09585795999999</v>
      </c>
      <c r="C12" s="1">
        <f t="shared" si="7"/>
        <v>23.933472641999995</v>
      </c>
      <c r="D12" s="1">
        <f t="shared" si="8"/>
        <v>23.933472641999995</v>
      </c>
      <c r="E12" s="1">
        <f t="shared" si="9"/>
        <v>1.8509585795999999</v>
      </c>
    </row>
    <row r="13" spans="1:9" x14ac:dyDescent="0.25">
      <c r="A13" s="1">
        <f t="shared" si="5"/>
        <v>10</v>
      </c>
      <c r="B13" s="1">
        <f t="shared" si="6"/>
        <v>229.02933060199999</v>
      </c>
      <c r="C13" s="1">
        <f t="shared" si="7"/>
        <v>25.784431221599995</v>
      </c>
      <c r="D13" s="1">
        <f t="shared" si="8"/>
        <v>25.784431221599995</v>
      </c>
      <c r="E13" s="1">
        <f t="shared" si="9"/>
        <v>2.09029330602</v>
      </c>
    </row>
    <row r="19" spans="1:12" x14ac:dyDescent="0.25">
      <c r="A19" s="1" t="s">
        <v>7</v>
      </c>
      <c r="B19" s="1" t="s">
        <v>2</v>
      </c>
      <c r="C19" s="1" t="s">
        <v>3</v>
      </c>
      <c r="D19" s="1" t="s">
        <v>8</v>
      </c>
      <c r="E19" s="1" t="s">
        <v>9</v>
      </c>
      <c r="G19" s="1" t="s">
        <v>7</v>
      </c>
      <c r="H19" s="1" t="s">
        <v>2</v>
      </c>
      <c r="I19" s="1" t="s">
        <v>3</v>
      </c>
      <c r="J19" s="1" t="s">
        <v>8</v>
      </c>
      <c r="K19" s="1" t="s">
        <v>9</v>
      </c>
      <c r="L19" s="1" t="s">
        <v>10</v>
      </c>
    </row>
    <row r="20" spans="1:12" x14ac:dyDescent="0.25">
      <c r="A20" s="1">
        <v>0</v>
      </c>
      <c r="B20" s="1">
        <v>40</v>
      </c>
      <c r="C20" s="1">
        <v>14</v>
      </c>
      <c r="D20" s="1">
        <f>C20</f>
        <v>14</v>
      </c>
      <c r="E20" s="1">
        <f>0.01*(B20-20)</f>
        <v>0.2</v>
      </c>
      <c r="G20" s="1">
        <v>0</v>
      </c>
      <c r="H20" s="1">
        <v>40</v>
      </c>
      <c r="I20" s="1">
        <f>I2</f>
        <v>13.413941843671795</v>
      </c>
      <c r="J20" s="1">
        <f>I20</f>
        <v>13.413941843671795</v>
      </c>
      <c r="K20" s="1">
        <f>0.01*(H20-20)</f>
        <v>0.2</v>
      </c>
      <c r="L20" s="1">
        <f>73.4523*EXP(0.1*G20)-53.4523*EXP(-0.1*G20)+20</f>
        <v>39.999999999999993</v>
      </c>
    </row>
    <row r="21" spans="1:12" x14ac:dyDescent="0.25">
      <c r="A21" s="1">
        <f>A20+$B$1</f>
        <v>1</v>
      </c>
      <c r="B21" s="1">
        <f>B20+D20*$B$1</f>
        <v>54</v>
      </c>
      <c r="C21" s="1">
        <f>C20+E20*$B$1</f>
        <v>14.2</v>
      </c>
      <c r="D21" s="1">
        <f>C21</f>
        <v>14.2</v>
      </c>
      <c r="E21" s="1">
        <f>0.01*(B21-20)</f>
        <v>0.34</v>
      </c>
      <c r="G21" s="1">
        <f>G20+$B$1</f>
        <v>1</v>
      </c>
      <c r="H21" s="1">
        <f>H20+J20*$B$1</f>
        <v>53.413941843671793</v>
      </c>
      <c r="I21" s="1">
        <f>I20+K20*$B$1</f>
        <v>13.613941843671794</v>
      </c>
      <c r="J21" s="1">
        <f>I21</f>
        <v>13.613941843671794</v>
      </c>
      <c r="K21" s="1">
        <f>0.01*(H21-20)</f>
        <v>0.33413941843671796</v>
      </c>
      <c r="L21" s="1">
        <f t="shared" ref="L21:L25" si="10">73.4523*EXP(0.1*G21)-53.4523*EXP(-0.1*G21)+20</f>
        <v>52.81170470568437</v>
      </c>
    </row>
    <row r="22" spans="1:12" x14ac:dyDescent="0.25">
      <c r="A22" s="1">
        <f t="shared" ref="A22:A30" si="11">A21+$B$1</f>
        <v>2</v>
      </c>
      <c r="B22" s="1">
        <f t="shared" ref="B22:B25" si="12">B21+D21*$B$1</f>
        <v>68.2</v>
      </c>
      <c r="C22" s="1">
        <f t="shared" ref="C22:C25" si="13">C21+E21*$B$1</f>
        <v>14.54</v>
      </c>
      <c r="D22" s="1">
        <f t="shared" ref="D22:D25" si="14">C22</f>
        <v>14.54</v>
      </c>
      <c r="E22" s="1">
        <f t="shared" ref="E22:E25" si="15">0.01*(B22-20)</f>
        <v>0.48200000000000004</v>
      </c>
      <c r="G22" s="1">
        <f t="shared" ref="G22:G30" si="16">G21+$B$1</f>
        <v>2</v>
      </c>
      <c r="H22" s="1">
        <f t="shared" ref="H22:H25" si="17">H21+J21*$B$1</f>
        <v>67.027883687343589</v>
      </c>
      <c r="I22" s="1">
        <f t="shared" ref="I22:I25" si="18">I21+K21*$B$1</f>
        <v>13.948081262108513</v>
      </c>
      <c r="J22" s="1">
        <f t="shared" ref="J22:J25" si="19">I22</f>
        <v>13.948081262108513</v>
      </c>
      <c r="K22" s="1">
        <f t="shared" ref="K22:K25" si="20">0.01*(H22-20)</f>
        <v>0.47027883687343591</v>
      </c>
      <c r="L22" s="1">
        <f t="shared" si="10"/>
        <v>65.95179998045802</v>
      </c>
    </row>
    <row r="23" spans="1:12" x14ac:dyDescent="0.25">
      <c r="A23" s="1">
        <f t="shared" si="11"/>
        <v>3</v>
      </c>
      <c r="B23" s="1">
        <f t="shared" si="12"/>
        <v>82.740000000000009</v>
      </c>
      <c r="C23" s="1">
        <f t="shared" si="13"/>
        <v>15.021999999999998</v>
      </c>
      <c r="D23" s="1">
        <f t="shared" si="14"/>
        <v>15.021999999999998</v>
      </c>
      <c r="E23" s="1">
        <f t="shared" si="15"/>
        <v>0.62740000000000007</v>
      </c>
      <c r="G23" s="1">
        <f t="shared" si="16"/>
        <v>3</v>
      </c>
      <c r="H23" s="1">
        <f t="shared" si="17"/>
        <v>80.975964949452106</v>
      </c>
      <c r="I23" s="1">
        <f t="shared" si="18"/>
        <v>14.41836009898195</v>
      </c>
      <c r="J23" s="1">
        <f t="shared" si="19"/>
        <v>14.41836009898195</v>
      </c>
      <c r="K23" s="1">
        <f t="shared" si="20"/>
        <v>0.60975964949452111</v>
      </c>
      <c r="L23" s="1">
        <f t="shared" si="10"/>
        <v>79.551796314369454</v>
      </c>
    </row>
    <row r="24" spans="1:12" x14ac:dyDescent="0.25">
      <c r="A24" s="1">
        <f t="shared" si="11"/>
        <v>4</v>
      </c>
      <c r="B24" s="1">
        <f t="shared" si="12"/>
        <v>97.762</v>
      </c>
      <c r="C24" s="1">
        <f t="shared" si="13"/>
        <v>15.649399999999998</v>
      </c>
      <c r="D24" s="1">
        <f t="shared" si="14"/>
        <v>15.649399999999998</v>
      </c>
      <c r="E24" s="1">
        <f t="shared" si="15"/>
        <v>0.77761999999999998</v>
      </c>
      <c r="G24" s="1">
        <f t="shared" si="16"/>
        <v>4</v>
      </c>
      <c r="H24" s="1">
        <f t="shared" si="17"/>
        <v>95.394325048434055</v>
      </c>
      <c r="I24" s="1">
        <f t="shared" si="18"/>
        <v>15.02811974847647</v>
      </c>
      <c r="J24" s="1">
        <f t="shared" si="19"/>
        <v>15.02811974847647</v>
      </c>
      <c r="K24" s="1">
        <f t="shared" si="20"/>
        <v>0.75394325048434052</v>
      </c>
      <c r="L24" s="1">
        <f t="shared" si="10"/>
        <v>93.747807041845078</v>
      </c>
    </row>
    <row r="25" spans="1:12" x14ac:dyDescent="0.25">
      <c r="A25" s="1">
        <f t="shared" si="11"/>
        <v>5</v>
      </c>
      <c r="B25" s="1">
        <f t="shared" si="12"/>
        <v>113.4114</v>
      </c>
      <c r="C25" s="1">
        <f t="shared" si="13"/>
        <v>16.427019999999999</v>
      </c>
      <c r="D25" s="1">
        <f t="shared" si="14"/>
        <v>16.427019999999999</v>
      </c>
      <c r="E25" s="1">
        <f t="shared" si="15"/>
        <v>0.934114</v>
      </c>
      <c r="G25" s="1">
        <f t="shared" si="16"/>
        <v>5</v>
      </c>
      <c r="H25" s="1">
        <f t="shared" si="17"/>
        <v>110.42244479691053</v>
      </c>
      <c r="I25" s="1">
        <f t="shared" si="18"/>
        <v>15.782062998960811</v>
      </c>
      <c r="J25" s="1">
        <f t="shared" si="19"/>
        <v>15.782062998960811</v>
      </c>
      <c r="K25" s="1">
        <f t="shared" si="20"/>
        <v>0.90422444796910528</v>
      </c>
      <c r="L25" s="1">
        <f t="shared" si="10"/>
        <v>108.68191060968942</v>
      </c>
    </row>
    <row r="26" spans="1:12" x14ac:dyDescent="0.25">
      <c r="A26" s="1">
        <f t="shared" si="11"/>
        <v>6</v>
      </c>
      <c r="B26" s="1">
        <f t="shared" ref="B26:B30" si="21">B25+D25*$B$1</f>
        <v>129.83841999999999</v>
      </c>
      <c r="C26" s="1">
        <f t="shared" ref="C26:C30" si="22">C25+E25*$B$1</f>
        <v>17.361134</v>
      </c>
      <c r="D26" s="1">
        <f t="shared" ref="D26:D30" si="23">C26</f>
        <v>17.361134</v>
      </c>
      <c r="E26" s="1">
        <f t="shared" ref="E26:E30" si="24">0.01*(B26-20)</f>
        <v>1.0983841999999999</v>
      </c>
      <c r="G26" s="1">
        <f t="shared" si="16"/>
        <v>6</v>
      </c>
      <c r="H26" s="1">
        <f t="shared" ref="H26:H30" si="25">H25+J25*$B$1</f>
        <v>126.20450779587134</v>
      </c>
      <c r="I26" s="1">
        <f t="shared" ref="I26:I30" si="26">I25+K25*$B$1</f>
        <v>16.686287446929917</v>
      </c>
      <c r="J26" s="1">
        <f t="shared" ref="J26:J30" si="27">I26</f>
        <v>16.686287446929917</v>
      </c>
      <c r="K26" s="1">
        <f t="shared" ref="K26:K30" si="28">0.01*(H26-20)</f>
        <v>1.0620450779587134</v>
      </c>
      <c r="L26" s="1">
        <f t="shared" ref="L26:L30" si="29">73.4523*EXP(0.1*G26)-53.4523*EXP(-0.1*G26)+20</f>
        <v>124.50357254593507</v>
      </c>
    </row>
    <row r="27" spans="1:12" x14ac:dyDescent="0.25">
      <c r="A27" s="1">
        <f t="shared" si="11"/>
        <v>7</v>
      </c>
      <c r="B27" s="1">
        <f t="shared" si="21"/>
        <v>147.19955399999998</v>
      </c>
      <c r="C27" s="1">
        <f t="shared" si="22"/>
        <v>18.459518199999998</v>
      </c>
      <c r="D27" s="1">
        <f t="shared" si="23"/>
        <v>18.459518199999998</v>
      </c>
      <c r="E27" s="1">
        <f t="shared" si="24"/>
        <v>1.2719955399999998</v>
      </c>
      <c r="G27" s="1">
        <f t="shared" si="16"/>
        <v>7</v>
      </c>
      <c r="H27" s="1">
        <f t="shared" si="25"/>
        <v>142.89079524280126</v>
      </c>
      <c r="I27" s="1">
        <f t="shared" si="26"/>
        <v>17.748332524888632</v>
      </c>
      <c r="J27" s="1">
        <f t="shared" si="27"/>
        <v>17.748332524888632</v>
      </c>
      <c r="K27" s="1">
        <f t="shared" si="28"/>
        <v>1.2289079524280127</v>
      </c>
      <c r="L27" s="1">
        <f t="shared" si="29"/>
        <v>141.37114136108411</v>
      </c>
    </row>
    <row r="28" spans="1:12" x14ac:dyDescent="0.25">
      <c r="A28" s="1">
        <f t="shared" si="11"/>
        <v>8</v>
      </c>
      <c r="B28" s="1">
        <f t="shared" si="21"/>
        <v>165.65907219999997</v>
      </c>
      <c r="C28" s="1">
        <f t="shared" si="22"/>
        <v>19.731513739999997</v>
      </c>
      <c r="D28" s="1">
        <f t="shared" si="23"/>
        <v>19.731513739999997</v>
      </c>
      <c r="E28" s="1">
        <f t="shared" si="24"/>
        <v>1.4565907219999996</v>
      </c>
      <c r="G28" s="1">
        <f t="shared" si="16"/>
        <v>8</v>
      </c>
      <c r="H28" s="1">
        <f t="shared" si="25"/>
        <v>160.6391277676899</v>
      </c>
      <c r="I28" s="1">
        <f t="shared" si="26"/>
        <v>18.977240477316645</v>
      </c>
      <c r="J28" s="1">
        <f t="shared" si="27"/>
        <v>18.977240477316645</v>
      </c>
      <c r="K28" s="1">
        <f t="shared" si="28"/>
        <v>1.406391277676899</v>
      </c>
      <c r="L28" s="1">
        <f t="shared" si="29"/>
        <v>159.45343335322431</v>
      </c>
    </row>
    <row r="29" spans="1:12" x14ac:dyDescent="0.25">
      <c r="A29" s="1">
        <f t="shared" si="11"/>
        <v>9</v>
      </c>
      <c r="B29" s="1">
        <f t="shared" si="21"/>
        <v>185.39058593999997</v>
      </c>
      <c r="C29" s="1">
        <f t="shared" si="22"/>
        <v>21.188104461999998</v>
      </c>
      <c r="D29" s="1">
        <f t="shared" si="23"/>
        <v>21.188104461999998</v>
      </c>
      <c r="E29" s="1">
        <f t="shared" si="24"/>
        <v>1.6539058593999998</v>
      </c>
      <c r="G29" s="1">
        <f t="shared" si="16"/>
        <v>9</v>
      </c>
      <c r="H29" s="1">
        <f t="shared" si="25"/>
        <v>179.61636824500656</v>
      </c>
      <c r="I29" s="1">
        <f t="shared" si="26"/>
        <v>20.383631754993544</v>
      </c>
      <c r="J29" s="1">
        <f t="shared" si="27"/>
        <v>20.383631754993544</v>
      </c>
      <c r="K29" s="1">
        <f t="shared" si="28"/>
        <v>1.5961636824500656</v>
      </c>
      <c r="L29" s="1">
        <f t="shared" si="29"/>
        <v>178.93142217828117</v>
      </c>
    </row>
    <row r="30" spans="1:12" x14ac:dyDescent="0.25">
      <c r="A30" s="1">
        <f t="shared" si="11"/>
        <v>10</v>
      </c>
      <c r="B30" s="1">
        <f t="shared" si="21"/>
        <v>206.57869040199995</v>
      </c>
      <c r="C30" s="1">
        <f t="shared" si="22"/>
        <v>22.842010321399997</v>
      </c>
      <c r="D30" s="1">
        <f t="shared" si="23"/>
        <v>22.842010321399997</v>
      </c>
      <c r="E30" s="1">
        <f t="shared" si="24"/>
        <v>1.8657869040199995</v>
      </c>
      <c r="G30" s="1">
        <f t="shared" si="16"/>
        <v>10</v>
      </c>
      <c r="H30" s="1">
        <f t="shared" si="25"/>
        <v>200.00000000000011</v>
      </c>
      <c r="I30" s="1">
        <f t="shared" si="26"/>
        <v>21.97979543744361</v>
      </c>
      <c r="J30" s="1">
        <f t="shared" si="27"/>
        <v>21.97979543744361</v>
      </c>
      <c r="K30" s="1">
        <f t="shared" si="28"/>
        <v>1.8000000000000012</v>
      </c>
      <c r="L30" s="1">
        <f t="shared" si="29"/>
        <v>200.00005009519401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2014-05-05T03:51:48Z</dcterms:created>
  <dcterms:modified xsi:type="dcterms:W3CDTF">2014-12-01T01:39:44Z</dcterms:modified>
</cp:coreProperties>
</file>