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2435" windowHeight="468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J3" i="4" l="1"/>
  <c r="G3" i="4"/>
  <c r="D3" i="4"/>
  <c r="C3" i="4"/>
  <c r="A4" i="4"/>
  <c r="G4" i="4" s="1"/>
  <c r="B4" i="3"/>
  <c r="D3" i="3"/>
  <c r="C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5" i="2"/>
  <c r="J5" i="2" s="1"/>
  <c r="L5" i="2" s="1"/>
  <c r="J4" i="2"/>
  <c r="L4" i="2" s="1"/>
  <c r="G4" i="2"/>
  <c r="I4" i="2" s="1"/>
  <c r="K4" i="2" s="1"/>
  <c r="D4" i="2"/>
  <c r="F4" i="2" s="1"/>
  <c r="H4" i="2" s="1"/>
  <c r="C4" i="2"/>
  <c r="M4" i="1"/>
  <c r="K5" i="1" s="1"/>
  <c r="H24" i="1"/>
  <c r="D4" i="1"/>
  <c r="C4" i="1"/>
  <c r="L4" i="1" s="1"/>
  <c r="A5" i="1"/>
  <c r="C5" i="1" s="1"/>
  <c r="J4" i="4" l="1"/>
  <c r="D5" i="1"/>
  <c r="D4" i="4"/>
  <c r="A6" i="1"/>
  <c r="H4" i="1"/>
  <c r="I4" i="1" s="1"/>
  <c r="F5" i="1" s="1"/>
  <c r="M5" i="1"/>
  <c r="A5" i="4"/>
  <c r="E3" i="4"/>
  <c r="F3" i="4" s="1"/>
  <c r="H3" i="4" s="1"/>
  <c r="I3" i="4" s="1"/>
  <c r="B5" i="3"/>
  <c r="D4" i="3"/>
  <c r="C5" i="3" s="1"/>
  <c r="L5" i="1"/>
  <c r="K6" i="1"/>
  <c r="M4" i="2"/>
  <c r="B5" i="2" s="1"/>
  <c r="B5" i="1"/>
  <c r="M6" i="1"/>
  <c r="C5" i="2"/>
  <c r="A6" i="2"/>
  <c r="G6" i="2" s="1"/>
  <c r="I6" i="2" s="1"/>
  <c r="G4" i="1"/>
  <c r="E4" i="2"/>
  <c r="D5" i="2"/>
  <c r="F5" i="2" s="1"/>
  <c r="H5" i="2" s="1"/>
  <c r="G5" i="2"/>
  <c r="I5" i="2" s="1"/>
  <c r="K5" i="2" s="1"/>
  <c r="A7" i="2"/>
  <c r="E5" i="2"/>
  <c r="C6" i="1"/>
  <c r="L6" i="1" s="1"/>
  <c r="D6" i="1"/>
  <c r="K3" i="4" l="1"/>
  <c r="L3" i="4" s="1"/>
  <c r="M3" i="4"/>
  <c r="B4" i="4" s="1"/>
  <c r="J6" i="2"/>
  <c r="L6" i="2" s="1"/>
  <c r="D5" i="3"/>
  <c r="C6" i="3" s="1"/>
  <c r="A7" i="1"/>
  <c r="H5" i="1"/>
  <c r="I5" i="1" s="1"/>
  <c r="F6" i="1" s="1"/>
  <c r="D6" i="2"/>
  <c r="F6" i="2" s="1"/>
  <c r="D5" i="4"/>
  <c r="J5" i="4"/>
  <c r="G5" i="4"/>
  <c r="A6" i="4"/>
  <c r="C6" i="2"/>
  <c r="M6" i="2" s="1"/>
  <c r="B7" i="2" s="1"/>
  <c r="M5" i="2"/>
  <c r="B6" i="2"/>
  <c r="K6" i="2" s="1"/>
  <c r="B6" i="3"/>
  <c r="D6" i="3" s="1"/>
  <c r="C7" i="3" s="1"/>
  <c r="B6" i="1"/>
  <c r="G6" i="1" s="1"/>
  <c r="G5" i="1"/>
  <c r="K7" i="1"/>
  <c r="A8" i="2"/>
  <c r="J7" i="2"/>
  <c r="L7" i="2" s="1"/>
  <c r="D7" i="2"/>
  <c r="F7" i="2" s="1"/>
  <c r="G7" i="2"/>
  <c r="I7" i="2" s="1"/>
  <c r="C7" i="2"/>
  <c r="F7" i="1" l="1"/>
  <c r="A8" i="1"/>
  <c r="M7" i="1"/>
  <c r="D7" i="1"/>
  <c r="C7" i="1"/>
  <c r="H6" i="1"/>
  <c r="I6" i="1" s="1"/>
  <c r="C4" i="4"/>
  <c r="E4" i="4" s="1"/>
  <c r="F4" i="4" s="1"/>
  <c r="H4" i="4" s="1"/>
  <c r="I4" i="4" s="1"/>
  <c r="K4" i="4" s="1"/>
  <c r="L4" i="4" s="1"/>
  <c r="B7" i="3"/>
  <c r="H6" i="2"/>
  <c r="A7" i="4"/>
  <c r="G6" i="4"/>
  <c r="D6" i="4"/>
  <c r="J6" i="4"/>
  <c r="E6" i="2"/>
  <c r="K8" i="1"/>
  <c r="L7" i="1"/>
  <c r="B7" i="1"/>
  <c r="D7" i="3"/>
  <c r="C8" i="3" s="1"/>
  <c r="B8" i="3"/>
  <c r="H7" i="2"/>
  <c r="K7" i="2"/>
  <c r="E7" i="2"/>
  <c r="G8" i="2"/>
  <c r="I8" i="2" s="1"/>
  <c r="C8" i="2"/>
  <c r="A9" i="2"/>
  <c r="J8" i="2"/>
  <c r="L8" i="2" s="1"/>
  <c r="D8" i="2"/>
  <c r="F8" i="2" s="1"/>
  <c r="M7" i="2"/>
  <c r="B8" i="2" s="1"/>
  <c r="A8" i="4" l="1"/>
  <c r="J7" i="4"/>
  <c r="G7" i="4"/>
  <c r="D7" i="4"/>
  <c r="M4" i="4"/>
  <c r="B5" i="4" s="1"/>
  <c r="A9" i="1"/>
  <c r="M8" i="1"/>
  <c r="C8" i="1"/>
  <c r="D8" i="1"/>
  <c r="H7" i="1"/>
  <c r="I7" i="1" s="1"/>
  <c r="F8" i="1" s="1"/>
  <c r="K9" i="1"/>
  <c r="L8" i="1"/>
  <c r="B8" i="1"/>
  <c r="G7" i="1"/>
  <c r="D8" i="3"/>
  <c r="C9" i="3" s="1"/>
  <c r="B9" i="3"/>
  <c r="K8" i="2"/>
  <c r="E8" i="2"/>
  <c r="H8" i="2"/>
  <c r="A10" i="2"/>
  <c r="J9" i="2"/>
  <c r="L9" i="2" s="1"/>
  <c r="D9" i="2"/>
  <c r="F9" i="2" s="1"/>
  <c r="G9" i="2"/>
  <c r="I9" i="2" s="1"/>
  <c r="C9" i="2"/>
  <c r="M8" i="2"/>
  <c r="B9" i="2" s="1"/>
  <c r="A10" i="1" l="1"/>
  <c r="M9" i="1"/>
  <c r="C9" i="1"/>
  <c r="D9" i="1"/>
  <c r="H8" i="1"/>
  <c r="I8" i="1" s="1"/>
  <c r="F9" i="1" s="1"/>
  <c r="E5" i="4"/>
  <c r="F5" i="4" s="1"/>
  <c r="H5" i="4" s="1"/>
  <c r="I5" i="4" s="1"/>
  <c r="K5" i="4" s="1"/>
  <c r="L5" i="4" s="1"/>
  <c r="M5" i="4" s="1"/>
  <c r="B6" i="4" s="1"/>
  <c r="C5" i="4"/>
  <c r="A9" i="4"/>
  <c r="J8" i="4"/>
  <c r="G8" i="4"/>
  <c r="D8" i="4"/>
  <c r="B9" i="1"/>
  <c r="G8" i="1"/>
  <c r="L9" i="1"/>
  <c r="K10" i="1"/>
  <c r="D9" i="3"/>
  <c r="C10" i="3" s="1"/>
  <c r="B10" i="3"/>
  <c r="H9" i="2"/>
  <c r="K9" i="2"/>
  <c r="E9" i="2"/>
  <c r="G10" i="2"/>
  <c r="I10" i="2" s="1"/>
  <c r="C10" i="2"/>
  <c r="A11" i="2"/>
  <c r="J10" i="2"/>
  <c r="L10" i="2" s="1"/>
  <c r="D10" i="2"/>
  <c r="F10" i="2" s="1"/>
  <c r="M9" i="2"/>
  <c r="B10" i="2" s="1"/>
  <c r="C6" i="4" l="1"/>
  <c r="F10" i="1"/>
  <c r="A10" i="4"/>
  <c r="D9" i="4"/>
  <c r="J9" i="4"/>
  <c r="G9" i="4"/>
  <c r="A11" i="1"/>
  <c r="D10" i="1"/>
  <c r="C10" i="1"/>
  <c r="M10" i="1"/>
  <c r="K11" i="1" s="1"/>
  <c r="H9" i="1"/>
  <c r="I9" i="1" s="1"/>
  <c r="L10" i="1"/>
  <c r="B10" i="1"/>
  <c r="G9" i="1"/>
  <c r="D10" i="3"/>
  <c r="C11" i="3" s="1"/>
  <c r="B11" i="3"/>
  <c r="K10" i="2"/>
  <c r="E10" i="2"/>
  <c r="H10" i="2"/>
  <c r="A12" i="2"/>
  <c r="J11" i="2"/>
  <c r="L11" i="2" s="1"/>
  <c r="D11" i="2"/>
  <c r="F11" i="2" s="1"/>
  <c r="G11" i="2"/>
  <c r="I11" i="2" s="1"/>
  <c r="C11" i="2"/>
  <c r="M10" i="2"/>
  <c r="B11" i="2" s="1"/>
  <c r="M6" i="4" l="1"/>
  <c r="B7" i="4" s="1"/>
  <c r="C7" i="4" s="1"/>
  <c r="D11" i="1"/>
  <c r="H10" i="1"/>
  <c r="I10" i="1" s="1"/>
  <c r="M11" i="1"/>
  <c r="C11" i="1"/>
  <c r="L11" i="1" s="1"/>
  <c r="A12" i="1"/>
  <c r="A11" i="4"/>
  <c r="G10" i="4"/>
  <c r="D10" i="4"/>
  <c r="J10" i="4"/>
  <c r="F11" i="1"/>
  <c r="E6" i="4"/>
  <c r="F6" i="4" s="1"/>
  <c r="H6" i="4" s="1"/>
  <c r="I6" i="4" s="1"/>
  <c r="K6" i="4" s="1"/>
  <c r="L6" i="4" s="1"/>
  <c r="E7" i="4"/>
  <c r="F7" i="4" s="1"/>
  <c r="H7" i="4" s="1"/>
  <c r="I7" i="4" s="1"/>
  <c r="K7" i="4" s="1"/>
  <c r="L7" i="4" s="1"/>
  <c r="K12" i="1"/>
  <c r="B11" i="1"/>
  <c r="G10" i="1"/>
  <c r="D11" i="3"/>
  <c r="C12" i="3" s="1"/>
  <c r="B12" i="3"/>
  <c r="H11" i="2"/>
  <c r="K11" i="2"/>
  <c r="E11" i="2"/>
  <c r="G12" i="2"/>
  <c r="I12" i="2" s="1"/>
  <c r="C12" i="2"/>
  <c r="A13" i="2"/>
  <c r="J12" i="2"/>
  <c r="L12" i="2" s="1"/>
  <c r="D12" i="2"/>
  <c r="F12" i="2" s="1"/>
  <c r="M11" i="2"/>
  <c r="B12" i="2" s="1"/>
  <c r="J11" i="4" l="1"/>
  <c r="G11" i="4"/>
  <c r="D11" i="4"/>
  <c r="M12" i="1"/>
  <c r="C12" i="1"/>
  <c r="H11" i="1"/>
  <c r="I11" i="1" s="1"/>
  <c r="F12" i="1" s="1"/>
  <c r="A13" i="1"/>
  <c r="D12" i="1"/>
  <c r="M7" i="4"/>
  <c r="B8" i="4" s="1"/>
  <c r="K13" i="1"/>
  <c r="L12" i="1"/>
  <c r="B12" i="1"/>
  <c r="G11" i="1"/>
  <c r="D12" i="3"/>
  <c r="C13" i="3" s="1"/>
  <c r="B13" i="3"/>
  <c r="K12" i="2"/>
  <c r="E12" i="2"/>
  <c r="H12" i="2"/>
  <c r="A14" i="2"/>
  <c r="J13" i="2"/>
  <c r="L13" i="2" s="1"/>
  <c r="D13" i="2"/>
  <c r="F13" i="2" s="1"/>
  <c r="G13" i="2"/>
  <c r="I13" i="2" s="1"/>
  <c r="C13" i="2"/>
  <c r="M12" i="2"/>
  <c r="B13" i="2" s="1"/>
  <c r="C13" i="1" l="1"/>
  <c r="M13" i="1"/>
  <c r="K14" i="1" s="1"/>
  <c r="A14" i="1"/>
  <c r="D13" i="1"/>
  <c r="H12" i="1"/>
  <c r="I12" i="1" s="1"/>
  <c r="F13" i="1" s="1"/>
  <c r="C8" i="4"/>
  <c r="L13" i="1"/>
  <c r="G12" i="1"/>
  <c r="B13" i="1"/>
  <c r="D13" i="3"/>
  <c r="C14" i="3" s="1"/>
  <c r="B14" i="3"/>
  <c r="H13" i="2"/>
  <c r="K13" i="2"/>
  <c r="E13" i="2"/>
  <c r="G14" i="2"/>
  <c r="I14" i="2" s="1"/>
  <c r="C14" i="2"/>
  <c r="A15" i="2"/>
  <c r="J14" i="2"/>
  <c r="L14" i="2" s="1"/>
  <c r="D14" i="2"/>
  <c r="F14" i="2" s="1"/>
  <c r="M13" i="2"/>
  <c r="B14" i="2" s="1"/>
  <c r="A15" i="1" l="1"/>
  <c r="C14" i="1"/>
  <c r="M14" i="1"/>
  <c r="D14" i="1"/>
  <c r="H13" i="1"/>
  <c r="I13" i="1" s="1"/>
  <c r="F14" i="1" s="1"/>
  <c r="E8" i="4"/>
  <c r="F8" i="4" s="1"/>
  <c r="H8" i="4" s="1"/>
  <c r="I8" i="4" s="1"/>
  <c r="K8" i="4" s="1"/>
  <c r="L8" i="4" s="1"/>
  <c r="G13" i="1"/>
  <c r="B14" i="1"/>
  <c r="K15" i="1"/>
  <c r="L14" i="1"/>
  <c r="D14" i="3"/>
  <c r="C15" i="3" s="1"/>
  <c r="B15" i="3"/>
  <c r="K14" i="2"/>
  <c r="E14" i="2"/>
  <c r="H14" i="2"/>
  <c r="A16" i="2"/>
  <c r="J15" i="2"/>
  <c r="L15" i="2" s="1"/>
  <c r="D15" i="2"/>
  <c r="F15" i="2" s="1"/>
  <c r="G15" i="2"/>
  <c r="I15" i="2" s="1"/>
  <c r="C15" i="2"/>
  <c r="M14" i="2"/>
  <c r="B15" i="2" s="1"/>
  <c r="C15" i="1" l="1"/>
  <c r="H14" i="1"/>
  <c r="I14" i="1" s="1"/>
  <c r="F15" i="1" s="1"/>
  <c r="D15" i="1"/>
  <c r="M15" i="1"/>
  <c r="A16" i="1"/>
  <c r="M8" i="4"/>
  <c r="B9" i="4" s="1"/>
  <c r="K16" i="1"/>
  <c r="L15" i="1"/>
  <c r="B15" i="1"/>
  <c r="G14" i="1"/>
  <c r="D15" i="3"/>
  <c r="C16" i="3" s="1"/>
  <c r="B16" i="3"/>
  <c r="H15" i="2"/>
  <c r="K15" i="2"/>
  <c r="E15" i="2"/>
  <c r="G16" i="2"/>
  <c r="I16" i="2" s="1"/>
  <c r="C16" i="2"/>
  <c r="A17" i="2"/>
  <c r="J16" i="2"/>
  <c r="L16" i="2" s="1"/>
  <c r="D16" i="2"/>
  <c r="F16" i="2" s="1"/>
  <c r="M15" i="2"/>
  <c r="B16" i="2" s="1"/>
  <c r="H15" i="1" l="1"/>
  <c r="I15" i="1" s="1"/>
  <c r="F16" i="1" s="1"/>
  <c r="D16" i="1"/>
  <c r="M16" i="1"/>
  <c r="A17" i="1"/>
  <c r="C16" i="1"/>
  <c r="L16" i="1" s="1"/>
  <c r="C9" i="4"/>
  <c r="K17" i="1"/>
  <c r="G15" i="1"/>
  <c r="B16" i="1"/>
  <c r="D16" i="3"/>
  <c r="C17" i="3" s="1"/>
  <c r="B17" i="3"/>
  <c r="K16" i="2"/>
  <c r="E16" i="2"/>
  <c r="H16" i="2"/>
  <c r="A18" i="2"/>
  <c r="J17" i="2"/>
  <c r="L17" i="2" s="1"/>
  <c r="D17" i="2"/>
  <c r="F17" i="2" s="1"/>
  <c r="G17" i="2"/>
  <c r="I17" i="2" s="1"/>
  <c r="C17" i="2"/>
  <c r="M16" i="2"/>
  <c r="B17" i="2" s="1"/>
  <c r="C17" i="1" l="1"/>
  <c r="D17" i="1"/>
  <c r="M17" i="1"/>
  <c r="H16" i="1"/>
  <c r="I16" i="1" s="1"/>
  <c r="F17" i="1" s="1"/>
  <c r="A18" i="1"/>
  <c r="E9" i="4"/>
  <c r="F9" i="4" s="1"/>
  <c r="H9" i="4" s="1"/>
  <c r="I9" i="4" s="1"/>
  <c r="K9" i="4" s="1"/>
  <c r="L9" i="4" s="1"/>
  <c r="G16" i="1"/>
  <c r="B17" i="1"/>
  <c r="K18" i="1"/>
  <c r="L17" i="1"/>
  <c r="D17" i="3"/>
  <c r="C18" i="3" s="1"/>
  <c r="B18" i="3"/>
  <c r="H17" i="2"/>
  <c r="K17" i="2"/>
  <c r="E17" i="2"/>
  <c r="G18" i="2"/>
  <c r="I18" i="2" s="1"/>
  <c r="C18" i="2"/>
  <c r="A19" i="2"/>
  <c r="J18" i="2"/>
  <c r="L18" i="2" s="1"/>
  <c r="D18" i="2"/>
  <c r="F18" i="2" s="1"/>
  <c r="M17" i="2"/>
  <c r="B18" i="2" s="1"/>
  <c r="C18" i="1" l="1"/>
  <c r="M18" i="1"/>
  <c r="A19" i="1"/>
  <c r="H17" i="1"/>
  <c r="I17" i="1" s="1"/>
  <c r="F18" i="1" s="1"/>
  <c r="D18" i="1"/>
  <c r="M9" i="4"/>
  <c r="B10" i="4" s="1"/>
  <c r="G17" i="1"/>
  <c r="B18" i="1"/>
  <c r="K19" i="1"/>
  <c r="L18" i="1"/>
  <c r="D18" i="3"/>
  <c r="C19" i="3" s="1"/>
  <c r="B19" i="3"/>
  <c r="K18" i="2"/>
  <c r="E18" i="2"/>
  <c r="H18" i="2"/>
  <c r="A20" i="2"/>
  <c r="J19" i="2"/>
  <c r="L19" i="2" s="1"/>
  <c r="D19" i="2"/>
  <c r="F19" i="2" s="1"/>
  <c r="G19" i="2"/>
  <c r="I19" i="2" s="1"/>
  <c r="C19" i="2"/>
  <c r="M18" i="2"/>
  <c r="B19" i="2" s="1"/>
  <c r="H18" i="1" l="1"/>
  <c r="I18" i="1" s="1"/>
  <c r="F19" i="1" s="1"/>
  <c r="A20" i="1"/>
  <c r="C19" i="1"/>
  <c r="L19" i="1" s="1"/>
  <c r="M19" i="1"/>
  <c r="K20" i="1" s="1"/>
  <c r="D19" i="1"/>
  <c r="C10" i="4"/>
  <c r="G18" i="1"/>
  <c r="B19" i="1"/>
  <c r="D19" i="3"/>
  <c r="C20" i="3" s="1"/>
  <c r="B20" i="3"/>
  <c r="H19" i="2"/>
  <c r="K19" i="2"/>
  <c r="E19" i="2"/>
  <c r="G20" i="2"/>
  <c r="I20" i="2" s="1"/>
  <c r="C20" i="2"/>
  <c r="A21" i="2"/>
  <c r="A22" i="2" s="1"/>
  <c r="J20" i="2"/>
  <c r="L20" i="2" s="1"/>
  <c r="D20" i="2"/>
  <c r="F20" i="2" s="1"/>
  <c r="M19" i="2"/>
  <c r="B20" i="2" s="1"/>
  <c r="H19" i="1" l="1"/>
  <c r="I19" i="1" s="1"/>
  <c r="F20" i="1" s="1"/>
  <c r="A21" i="1"/>
  <c r="C20" i="1"/>
  <c r="M20" i="1"/>
  <c r="D20" i="1"/>
  <c r="E10" i="4"/>
  <c r="F10" i="4" s="1"/>
  <c r="H10" i="4" s="1"/>
  <c r="I10" i="4" s="1"/>
  <c r="K10" i="4" s="1"/>
  <c r="L10" i="4" s="1"/>
  <c r="G22" i="2"/>
  <c r="I22" i="2" s="1"/>
  <c r="A23" i="2"/>
  <c r="J22" i="2"/>
  <c r="L22" i="2" s="1"/>
  <c r="D22" i="2"/>
  <c r="F22" i="2" s="1"/>
  <c r="C22" i="2"/>
  <c r="K21" i="1"/>
  <c r="L20" i="1"/>
  <c r="G19" i="1"/>
  <c r="B20" i="1"/>
  <c r="D20" i="3"/>
  <c r="C21" i="3" s="1"/>
  <c r="B21" i="3"/>
  <c r="K20" i="2"/>
  <c r="E20" i="2"/>
  <c r="H20" i="2"/>
  <c r="J21" i="2"/>
  <c r="L21" i="2" s="1"/>
  <c r="D21" i="2"/>
  <c r="F21" i="2" s="1"/>
  <c r="G21" i="2"/>
  <c r="I21" i="2" s="1"/>
  <c r="C21" i="2"/>
  <c r="M20" i="2"/>
  <c r="B21" i="2" s="1"/>
  <c r="M21" i="1" l="1"/>
  <c r="A22" i="1"/>
  <c r="C21" i="1"/>
  <c r="H20" i="1"/>
  <c r="I20" i="1" s="1"/>
  <c r="F21" i="1" s="1"/>
  <c r="D21" i="1"/>
  <c r="M10" i="4"/>
  <c r="B11" i="4" s="1"/>
  <c r="M21" i="2"/>
  <c r="L21" i="1"/>
  <c r="K22" i="1"/>
  <c r="G23" i="2"/>
  <c r="I23" i="2" s="1"/>
  <c r="J23" i="2"/>
  <c r="L23" i="2" s="1"/>
  <c r="A24" i="2"/>
  <c r="C23" i="2"/>
  <c r="D23" i="2"/>
  <c r="F23" i="2" s="1"/>
  <c r="B22" i="2"/>
  <c r="G20" i="1"/>
  <c r="B21" i="1"/>
  <c r="M22" i="2"/>
  <c r="D21" i="3"/>
  <c r="C22" i="3" s="1"/>
  <c r="B22" i="3"/>
  <c r="H21" i="2"/>
  <c r="K21" i="2"/>
  <c r="E21" i="2"/>
  <c r="C22" i="1" l="1"/>
  <c r="M22" i="1"/>
  <c r="D22" i="1"/>
  <c r="H21" i="1"/>
  <c r="I21" i="1" s="1"/>
  <c r="F22" i="1" s="1"/>
  <c r="A23" i="1"/>
  <c r="C11" i="4"/>
  <c r="G21" i="1"/>
  <c r="B22" i="1"/>
  <c r="M23" i="2"/>
  <c r="L22" i="1"/>
  <c r="K23" i="1"/>
  <c r="G24" i="2"/>
  <c r="I24" i="2" s="1"/>
  <c r="C24" i="2"/>
  <c r="J24" i="2"/>
  <c r="L24" i="2" s="1"/>
  <c r="D24" i="2"/>
  <c r="F24" i="2" s="1"/>
  <c r="H22" i="2"/>
  <c r="E22" i="2"/>
  <c r="K22" i="2"/>
  <c r="B23" i="2"/>
  <c r="D22" i="3"/>
  <c r="C23" i="3" s="1"/>
  <c r="D23" i="3" s="1"/>
  <c r="B23" i="3"/>
  <c r="M24" i="2" l="1"/>
  <c r="C23" i="1"/>
  <c r="M23" i="1"/>
  <c r="D23" i="1"/>
  <c r="H22" i="1"/>
  <c r="I22" i="1" s="1"/>
  <c r="F23" i="1" s="1"/>
  <c r="A24" i="1"/>
  <c r="E11" i="4"/>
  <c r="F11" i="4" s="1"/>
  <c r="H11" i="4" s="1"/>
  <c r="I11" i="4" s="1"/>
  <c r="K11" i="4" s="1"/>
  <c r="L11" i="4" s="1"/>
  <c r="G22" i="1"/>
  <c r="B23" i="1"/>
  <c r="E23" i="2"/>
  <c r="H23" i="2"/>
  <c r="B24" i="2"/>
  <c r="K23" i="2"/>
  <c r="L23" i="1"/>
  <c r="K24" i="1"/>
  <c r="C24" i="1" l="1"/>
  <c r="I24" i="1" s="1"/>
  <c r="H23" i="1"/>
  <c r="I23" i="1" s="1"/>
  <c r="F24" i="1" s="1"/>
  <c r="M24" i="1"/>
  <c r="D24" i="1"/>
  <c r="M11" i="4"/>
  <c r="G23" i="1"/>
  <c r="B24" i="1"/>
  <c r="G24" i="1" s="1"/>
  <c r="E24" i="2"/>
  <c r="H24" i="2"/>
  <c r="K24" i="2"/>
  <c r="L24" i="1" l="1"/>
</calcChain>
</file>

<file path=xl/sharedStrings.xml><?xml version="1.0" encoding="utf-8"?>
<sst xmlns="http://schemas.openxmlformats.org/spreadsheetml/2006/main" count="48" uniqueCount="29">
  <si>
    <t>h</t>
  </si>
  <si>
    <t>xi</t>
  </si>
  <si>
    <t>yi</t>
  </si>
  <si>
    <t>dy/dx</t>
  </si>
  <si>
    <t>exact</t>
  </si>
  <si>
    <t>y-true</t>
  </si>
  <si>
    <t>y-predict</t>
  </si>
  <si>
    <t>f'-predict</t>
  </si>
  <si>
    <t>f'avg</t>
  </si>
  <si>
    <t>yi-Heun</t>
  </si>
  <si>
    <t>midpt method</t>
  </si>
  <si>
    <t>y-mdpt</t>
  </si>
  <si>
    <t>f'mdpt</t>
  </si>
  <si>
    <t>k1</t>
  </si>
  <si>
    <t>x-k2</t>
  </si>
  <si>
    <t>y-k2</t>
  </si>
  <si>
    <t>k2</t>
  </si>
  <si>
    <t>x-k3</t>
  </si>
  <si>
    <t>y-k3</t>
  </si>
  <si>
    <t>k3</t>
  </si>
  <si>
    <t>x-k4</t>
  </si>
  <si>
    <t>y-k4</t>
  </si>
  <si>
    <t>k4</t>
  </si>
  <si>
    <t>slope</t>
  </si>
  <si>
    <t>x1</t>
  </si>
  <si>
    <t>ti</t>
  </si>
  <si>
    <t>x2</t>
  </si>
  <si>
    <t>dx2/dt</t>
  </si>
  <si>
    <t>higher order ODE (simultaneous 1st order ODE)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</si>
</sst>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6618547681544"/>
          <c:y val="5.1455513507793017E-2"/>
          <c:w val="0.73602559055118133"/>
          <c:h val="0.8324405989190846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yi</c:v>
                </c:pt>
              </c:strCache>
            </c:strRef>
          </c:tx>
          <c:xVal>
            <c:numRef>
              <c:f>Sheet1!$A$4:$A$24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Sheet1!$B$4:$B$24</c:f>
              <c:numCache>
                <c:formatCode>General</c:formatCode>
                <c:ptCount val="21"/>
                <c:pt idx="0">
                  <c:v>1</c:v>
                </c:pt>
                <c:pt idx="1">
                  <c:v>2.7</c:v>
                </c:pt>
                <c:pt idx="2">
                  <c:v>3.6928000000000001</c:v>
                </c:pt>
                <c:pt idx="3">
                  <c:v>4.1512000000000002</c:v>
                </c:pt>
                <c:pt idx="4">
                  <c:v>4.2287999999999997</c:v>
                </c:pt>
                <c:pt idx="5">
                  <c:v>4.0600000000000005</c:v>
                </c:pt>
                <c:pt idx="6">
                  <c:v>3.7600000000000007</c:v>
                </c:pt>
                <c:pt idx="7">
                  <c:v>3.4248000000000012</c:v>
                </c:pt>
                <c:pt idx="8">
                  <c:v>3.1312000000000006</c:v>
                </c:pt>
                <c:pt idx="9">
                  <c:v>2.9368000000000012</c:v>
                </c:pt>
                <c:pt idx="10">
                  <c:v>2.8800000000000012</c:v>
                </c:pt>
                <c:pt idx="11">
                  <c:v>2.9800000000000013</c:v>
                </c:pt>
                <c:pt idx="12">
                  <c:v>3.236800000000001</c:v>
                </c:pt>
                <c:pt idx="13">
                  <c:v>3.6312000000000029</c:v>
                </c:pt>
                <c:pt idx="14">
                  <c:v>4.1248000000000022</c:v>
                </c:pt>
                <c:pt idx="15">
                  <c:v>4.660000000000001</c:v>
                </c:pt>
                <c:pt idx="16">
                  <c:v>5.1600000000000028</c:v>
                </c:pt>
                <c:pt idx="17">
                  <c:v>5.5288000000000048</c:v>
                </c:pt>
                <c:pt idx="18">
                  <c:v>5.6512000000000064</c:v>
                </c:pt>
                <c:pt idx="19">
                  <c:v>5.3928000000000029</c:v>
                </c:pt>
                <c:pt idx="20">
                  <c:v>4.5999999999999943</c:v>
                </c:pt>
              </c:numCache>
            </c:numRef>
          </c:yVal>
          <c:smooth val="0"/>
        </c:ser>
        <c:ser>
          <c:idx val="1"/>
          <c:order val="1"/>
          <c:tx>
            <c:v>y-true</c:v>
          </c:tx>
          <c:xVal>
            <c:numRef>
              <c:f>Sheet1!$A$4:$A$24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Sheet1!$D$4:$D$24</c:f>
              <c:numCache>
                <c:formatCode>General</c:formatCode>
                <c:ptCount val="21"/>
                <c:pt idx="0">
                  <c:v>1</c:v>
                </c:pt>
                <c:pt idx="1">
                  <c:v>2.3311999999999999</c:v>
                </c:pt>
                <c:pt idx="2">
                  <c:v>3.0432000000000001</c:v>
                </c:pt>
                <c:pt idx="3">
                  <c:v>3.2991999999999999</c:v>
                </c:pt>
                <c:pt idx="4">
                  <c:v>3.2431999999999999</c:v>
                </c:pt>
                <c:pt idx="5">
                  <c:v>3</c:v>
                </c:pt>
                <c:pt idx="6">
                  <c:v>2.6752000000000002</c:v>
                </c:pt>
                <c:pt idx="7">
                  <c:v>2.3551999999999982</c:v>
                </c:pt>
                <c:pt idx="8">
                  <c:v>2.1072000000000042</c:v>
                </c:pt>
                <c:pt idx="9">
                  <c:v>1.9792000000000005</c:v>
                </c:pt>
                <c:pt idx="10">
                  <c:v>1.9999999999999964</c:v>
                </c:pt>
                <c:pt idx="11">
                  <c:v>2.179199999999998</c:v>
                </c:pt>
                <c:pt idx="12">
                  <c:v>2.5072000000000045</c:v>
                </c:pt>
                <c:pt idx="13">
                  <c:v>2.9552000000000049</c:v>
                </c:pt>
                <c:pt idx="14">
                  <c:v>3.4751999999999903</c:v>
                </c:pt>
                <c:pt idx="15">
                  <c:v>4.0000000000000036</c:v>
                </c:pt>
                <c:pt idx="16">
                  <c:v>4.4431999999999938</c:v>
                </c:pt>
                <c:pt idx="17">
                  <c:v>4.6992000000000047</c:v>
                </c:pt>
                <c:pt idx="18">
                  <c:v>4.6432000000000215</c:v>
                </c:pt>
                <c:pt idx="19">
                  <c:v>4.1311999999999927</c:v>
                </c:pt>
                <c:pt idx="20">
                  <c:v>3.0000000000000071</c:v>
                </c:pt>
              </c:numCache>
            </c:numRef>
          </c:yVal>
          <c:smooth val="0"/>
        </c:ser>
        <c:ser>
          <c:idx val="2"/>
          <c:order val="2"/>
          <c:tx>
            <c:v>y-Heun</c:v>
          </c:tx>
          <c:xVal>
            <c:numRef>
              <c:f>Sheet1!$A$4:$A$24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Sheet1!$F$4:$F$24</c:f>
              <c:numCache>
                <c:formatCode>General</c:formatCode>
                <c:ptCount val="21"/>
                <c:pt idx="0">
                  <c:v>1</c:v>
                </c:pt>
                <c:pt idx="1">
                  <c:v>2.3464</c:v>
                </c:pt>
                <c:pt idx="2">
                  <c:v>3.0720000000000001</c:v>
                </c:pt>
                <c:pt idx="3">
                  <c:v>3.34</c:v>
                </c:pt>
                <c:pt idx="4">
                  <c:v>3.2944</c:v>
                </c:pt>
                <c:pt idx="5">
                  <c:v>3.06</c:v>
                </c:pt>
                <c:pt idx="6">
                  <c:v>2.7423999999999999</c:v>
                </c:pt>
                <c:pt idx="7">
                  <c:v>2.4279999999999999</c:v>
                </c:pt>
                <c:pt idx="8">
                  <c:v>2.1839999999999997</c:v>
                </c:pt>
                <c:pt idx="9">
                  <c:v>2.0584000000000002</c:v>
                </c:pt>
                <c:pt idx="10">
                  <c:v>2.0800000000000005</c:v>
                </c:pt>
                <c:pt idx="11">
                  <c:v>2.2584000000000004</c:v>
                </c:pt>
                <c:pt idx="12">
                  <c:v>2.5840000000000014</c:v>
                </c:pt>
                <c:pt idx="13">
                  <c:v>3.0280000000000018</c:v>
                </c:pt>
                <c:pt idx="14">
                  <c:v>3.5424000000000011</c:v>
                </c:pt>
                <c:pt idx="15">
                  <c:v>4.0600000000000014</c:v>
                </c:pt>
                <c:pt idx="16">
                  <c:v>4.4944000000000033</c:v>
                </c:pt>
                <c:pt idx="17">
                  <c:v>4.7400000000000047</c:v>
                </c:pt>
                <c:pt idx="18">
                  <c:v>4.6720000000000041</c:v>
                </c:pt>
                <c:pt idx="19">
                  <c:v>4.1463999999999981</c:v>
                </c:pt>
                <c:pt idx="20">
                  <c:v>2.9999999999999925</c:v>
                </c:pt>
              </c:numCache>
            </c:numRef>
          </c:yVal>
          <c:smooth val="0"/>
        </c:ser>
        <c:ser>
          <c:idx val="3"/>
          <c:order val="3"/>
          <c:tx>
            <c:v>y-midpoint</c:v>
          </c:tx>
          <c:xVal>
            <c:numRef>
              <c:f>Sheet1!$A$4:$A$24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Sheet1!$K$4:$K$24</c:f>
              <c:numCache>
                <c:formatCode>General</c:formatCode>
                <c:ptCount val="21"/>
                <c:pt idx="0">
                  <c:v>1</c:v>
                </c:pt>
                <c:pt idx="1">
                  <c:v>2.3235999999999999</c:v>
                </c:pt>
                <c:pt idx="2">
                  <c:v>3.0287999999999999</c:v>
                </c:pt>
                <c:pt idx="3">
                  <c:v>3.2787999999999999</c:v>
                </c:pt>
                <c:pt idx="4">
                  <c:v>3.2175999999999996</c:v>
                </c:pt>
                <c:pt idx="5">
                  <c:v>2.9699999999999998</c:v>
                </c:pt>
                <c:pt idx="6">
                  <c:v>2.6416000000000004</c:v>
                </c:pt>
                <c:pt idx="7">
                  <c:v>2.3188000000000004</c:v>
                </c:pt>
                <c:pt idx="8">
                  <c:v>2.0688000000000004</c:v>
                </c:pt>
                <c:pt idx="9">
                  <c:v>1.9395999999999989</c:v>
                </c:pt>
                <c:pt idx="10">
                  <c:v>1.9599999999999997</c:v>
                </c:pt>
                <c:pt idx="11">
                  <c:v>2.1395999999999988</c:v>
                </c:pt>
                <c:pt idx="12">
                  <c:v>2.468799999999999</c:v>
                </c:pt>
                <c:pt idx="13">
                  <c:v>2.9187999999999992</c:v>
                </c:pt>
                <c:pt idx="14">
                  <c:v>3.4416000000000015</c:v>
                </c:pt>
                <c:pt idx="15">
                  <c:v>3.9699999999999993</c:v>
                </c:pt>
                <c:pt idx="16">
                  <c:v>4.4175999999999975</c:v>
                </c:pt>
                <c:pt idx="17">
                  <c:v>4.6787999999999998</c:v>
                </c:pt>
                <c:pt idx="18">
                  <c:v>4.6288</c:v>
                </c:pt>
                <c:pt idx="19">
                  <c:v>4.1235999999999926</c:v>
                </c:pt>
                <c:pt idx="20">
                  <c:v>2.9999999999999876</c:v>
                </c:pt>
              </c:numCache>
            </c:numRef>
          </c:yVal>
          <c:smooth val="0"/>
        </c:ser>
        <c:ser>
          <c:idx val="4"/>
          <c:order val="4"/>
          <c:tx>
            <c:v>y-RK4</c:v>
          </c:tx>
          <c:xVal>
            <c:numRef>
              <c:f>Sheet2!$A$4:$A$24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Sheet2!$B$4:$B$24</c:f>
              <c:numCache>
                <c:formatCode>General</c:formatCode>
                <c:ptCount val="21"/>
                <c:pt idx="0">
                  <c:v>1</c:v>
                </c:pt>
                <c:pt idx="1">
                  <c:v>2.3311999999999999</c:v>
                </c:pt>
                <c:pt idx="2">
                  <c:v>3.0432000000000001</c:v>
                </c:pt>
                <c:pt idx="3">
                  <c:v>3.2991999999999999</c:v>
                </c:pt>
                <c:pt idx="4">
                  <c:v>3.2431999999999999</c:v>
                </c:pt>
                <c:pt idx="5">
                  <c:v>3</c:v>
                </c:pt>
                <c:pt idx="6">
                  <c:v>2.6752000000000002</c:v>
                </c:pt>
                <c:pt idx="7">
                  <c:v>2.3552</c:v>
                </c:pt>
                <c:pt idx="8">
                  <c:v>2.1071999999999997</c:v>
                </c:pt>
                <c:pt idx="9">
                  <c:v>1.9791999999999987</c:v>
                </c:pt>
                <c:pt idx="10">
                  <c:v>1.9999999999999993</c:v>
                </c:pt>
                <c:pt idx="11">
                  <c:v>2.1791999999999989</c:v>
                </c:pt>
                <c:pt idx="12">
                  <c:v>2.5071999999999992</c:v>
                </c:pt>
                <c:pt idx="13">
                  <c:v>2.9551999999999996</c:v>
                </c:pt>
                <c:pt idx="14">
                  <c:v>3.475200000000001</c:v>
                </c:pt>
                <c:pt idx="15">
                  <c:v>3.9999999999999996</c:v>
                </c:pt>
                <c:pt idx="16">
                  <c:v>4.4431999999999992</c:v>
                </c:pt>
                <c:pt idx="17">
                  <c:v>4.6992000000000012</c:v>
                </c:pt>
                <c:pt idx="18">
                  <c:v>4.6432000000000011</c:v>
                </c:pt>
                <c:pt idx="19">
                  <c:v>4.1311999999999944</c:v>
                </c:pt>
                <c:pt idx="20">
                  <c:v>2.9999999999999893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16192"/>
        <c:axId val="55817728"/>
      </c:scatterChart>
      <c:valAx>
        <c:axId val="5581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17728"/>
        <c:crosses val="autoZero"/>
        <c:crossBetween val="midCat"/>
      </c:valAx>
      <c:valAx>
        <c:axId val="5581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1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x1</c:v>
                </c:pt>
              </c:strCache>
            </c:strRef>
          </c:tx>
          <c:xVal>
            <c:numRef>
              <c:f>Sheet3!$A$3:$A$23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Sheet3!$B$3:$B$23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0.48</c:v>
                </c:pt>
                <c:pt idx="3">
                  <c:v>0.78400000000000003</c:v>
                </c:pt>
                <c:pt idx="4">
                  <c:v>1.0864</c:v>
                </c:pt>
                <c:pt idx="5">
                  <c:v>1.3760000000000001</c:v>
                </c:pt>
                <c:pt idx="6">
                  <c:v>1.6483840000000001</c:v>
                </c:pt>
                <c:pt idx="7">
                  <c:v>1.9022976</c:v>
                </c:pt>
                <c:pt idx="8">
                  <c:v>2.1379276799999998</c:v>
                </c:pt>
                <c:pt idx="9">
                  <c:v>2.3560878079999998</c:v>
                </c:pt>
                <c:pt idx="10">
                  <c:v>2.5578347519999998</c:v>
                </c:pt>
                <c:pt idx="11">
                  <c:v>2.74429001728</c:v>
                </c:pt>
                <c:pt idx="12">
                  <c:v>2.9165587333120002</c:v>
                </c:pt>
                <c:pt idx="13">
                  <c:v>3.0756946190336003</c:v>
                </c:pt>
                <c:pt idx="14">
                  <c:v>3.2226866239897602</c:v>
                </c:pt>
                <c:pt idx="15">
                  <c:v>3.3584556412108801</c:v>
                </c:pt>
                <c:pt idx="16">
                  <c:v>3.4838557831397376</c:v>
                </c:pt>
                <c:pt idx="17">
                  <c:v>3.5996776142628453</c:v>
                </c:pt>
                <c:pt idx="18">
                  <c:v>3.7066521153864991</c:v>
                </c:pt>
                <c:pt idx="19">
                  <c:v>3.8054548112654469</c:v>
                </c:pt>
                <c:pt idx="20">
                  <c:v>3.8967098050015658</c:v>
                </c:pt>
              </c:numCache>
            </c:numRef>
          </c:yVal>
          <c:smooth val="1"/>
        </c:ser>
        <c:ser>
          <c:idx val="1"/>
          <c:order val="1"/>
          <c:tx>
            <c:v>x2</c:v>
          </c:tx>
          <c:xVal>
            <c:numRef>
              <c:f>Sheet3!$A$3:$A$23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Sheet3!$C$3:$C$23</c:f>
              <c:numCache>
                <c:formatCode>General</c:formatCode>
                <c:ptCount val="21"/>
                <c:pt idx="0">
                  <c:v>1</c:v>
                </c:pt>
                <c:pt idx="1">
                  <c:v>1.4</c:v>
                </c:pt>
                <c:pt idx="2">
                  <c:v>1.52</c:v>
                </c:pt>
                <c:pt idx="3">
                  <c:v>1.5119999999999998</c:v>
                </c:pt>
                <c:pt idx="4">
                  <c:v>1.448</c:v>
                </c:pt>
                <c:pt idx="5">
                  <c:v>1.36192</c:v>
                </c:pt>
                <c:pt idx="6">
                  <c:v>1.2695679999999998</c:v>
                </c:pt>
                <c:pt idx="7">
                  <c:v>1.1781503999999998</c:v>
                </c:pt>
                <c:pt idx="8">
                  <c:v>1.0908006399999999</c:v>
                </c:pt>
                <c:pt idx="9">
                  <c:v>1.0087347200000001</c:v>
                </c:pt>
                <c:pt idx="10">
                  <c:v>0.93227632640000002</c:v>
                </c:pt>
                <c:pt idx="11">
                  <c:v>0.86134358016000012</c:v>
                </c:pt>
                <c:pt idx="12">
                  <c:v>0.79567942860800012</c:v>
                </c:pt>
                <c:pt idx="13">
                  <c:v>0.73496002478079991</c:v>
                </c:pt>
                <c:pt idx="14">
                  <c:v>0.6788450861055999</c:v>
                </c:pt>
                <c:pt idx="15">
                  <c:v>0.62700070964428778</c:v>
                </c:pt>
                <c:pt idx="16">
                  <c:v>0.57910915561553911</c:v>
                </c:pt>
                <c:pt idx="17">
                  <c:v>0.53487250561826805</c:v>
                </c:pt>
                <c:pt idx="18">
                  <c:v>0.49401347939473816</c:v>
                </c:pt>
                <c:pt idx="19">
                  <c:v>0.45627496868059547</c:v>
                </c:pt>
                <c:pt idx="20">
                  <c:v>0.42141902521914876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54048"/>
        <c:axId val="55555584"/>
      </c:scatterChart>
      <c:valAx>
        <c:axId val="555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55584"/>
        <c:crosses val="autoZero"/>
        <c:crossBetween val="midCat"/>
      </c:valAx>
      <c:valAx>
        <c:axId val="5555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554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Sheet4!$B$2</c:f>
              <c:strCache>
                <c:ptCount val="1"/>
                <c:pt idx="0">
                  <c:v>yi</c:v>
                </c:pt>
              </c:strCache>
            </c:strRef>
          </c:tx>
          <c:marker>
            <c:symbol val="none"/>
          </c:marker>
          <c:xVal>
            <c:numRef>
              <c:f>Sheet4!$A$3:$A$11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Sheet4!$B$3:$B$11</c:f>
              <c:numCache>
                <c:formatCode>General</c:formatCode>
                <c:ptCount val="9"/>
                <c:pt idx="0">
                  <c:v>1</c:v>
                </c:pt>
                <c:pt idx="1">
                  <c:v>1.1331380208333333</c:v>
                </c:pt>
                <c:pt idx="2">
                  <c:v>1.6485277016957598</c:v>
                </c:pt>
                <c:pt idx="3">
                  <c:v>3.077976160482244</c:v>
                </c:pt>
                <c:pt idx="4">
                  <c:v>7.3668032942531569</c:v>
                </c:pt>
                <c:pt idx="5">
                  <c:v>22.550043872887226</c:v>
                </c:pt>
                <c:pt idx="6">
                  <c:v>87.974166115099337</c:v>
                </c:pt>
                <c:pt idx="7">
                  <c:v>435.41055180843057</c:v>
                </c:pt>
                <c:pt idx="8">
                  <c:v>2718.7647151006881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68032"/>
        <c:axId val="55469568"/>
      </c:scatterChart>
      <c:valAx>
        <c:axId val="5546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69568"/>
        <c:crosses val="autoZero"/>
        <c:crossBetween val="midCat"/>
      </c:valAx>
      <c:valAx>
        <c:axId val="5546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68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17319</xdr:colOff>
      <xdr:row>3</xdr:row>
      <xdr:rowOff>181841</xdr:rowOff>
    </xdr:from>
    <xdr:to>
      <xdr:col>16</xdr:col>
      <xdr:colOff>406977</xdr:colOff>
      <xdr:row>24</xdr:row>
      <xdr:rowOff>17319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212480</xdr:colOff>
      <xdr:row>3</xdr:row>
      <xdr:rowOff>65941</xdr:rowOff>
    </xdr:from>
    <xdr:to>
      <xdr:col>10</xdr:col>
      <xdr:colOff>527538</xdr:colOff>
      <xdr:row>17</xdr:row>
      <xdr:rowOff>139211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11</xdr:row>
      <xdr:rowOff>19050</xdr:rowOff>
    </xdr:from>
    <xdr:to>
      <xdr:col>11</xdr:col>
      <xdr:colOff>400050</xdr:colOff>
      <xdr:row>25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B3" zoomScale="110" zoomScaleNormal="110" workbookViewId="0">
      <selection activeCell="C10" sqref="C10"/>
    </sheetView>
  </sheetViews>
  <sheetFormatPr defaultRowHeight="15" x14ac:dyDescent="0.25"/>
  <cols>
    <col min="1" max="4" width="9.140625" style="1"/>
    <col min="5" max="5" width="2.7109375" style="1" customWidth="1"/>
    <col min="6" max="6" width="9.28515625" style="1" customWidth="1"/>
    <col min="7" max="9" width="9.140625" style="1"/>
    <col min="10" max="10" width="2.7109375" style="1" customWidth="1"/>
    <col min="11" max="16384" width="9.140625" style="1"/>
  </cols>
  <sheetData>
    <row r="1" spans="1:13" x14ac:dyDescent="0.25">
      <c r="A1" s="1" t="s">
        <v>0</v>
      </c>
      <c r="B1" s="1">
        <v>0.2</v>
      </c>
    </row>
    <row r="2" spans="1:13" x14ac:dyDescent="0.25">
      <c r="D2" s="1" t="s">
        <v>4</v>
      </c>
      <c r="K2" s="1" t="s">
        <v>10</v>
      </c>
    </row>
    <row r="3" spans="1:13" x14ac:dyDescent="0.25">
      <c r="A3" s="1" t="s">
        <v>1</v>
      </c>
      <c r="B3" s="1" t="s">
        <v>2</v>
      </c>
      <c r="C3" s="1" t="s">
        <v>3</v>
      </c>
      <c r="D3" s="1" t="s">
        <v>5</v>
      </c>
      <c r="F3" s="1" t="s">
        <v>9</v>
      </c>
      <c r="G3" s="1" t="s">
        <v>6</v>
      </c>
      <c r="H3" s="1" t="s">
        <v>7</v>
      </c>
      <c r="I3" s="1" t="s">
        <v>8</v>
      </c>
      <c r="K3" s="1" t="s">
        <v>2</v>
      </c>
      <c r="L3" s="1" t="s">
        <v>11</v>
      </c>
      <c r="M3" s="1" t="s">
        <v>12</v>
      </c>
    </row>
    <row r="4" spans="1:13" x14ac:dyDescent="0.25">
      <c r="A4" s="1">
        <v>0</v>
      </c>
      <c r="B4" s="1">
        <v>1</v>
      </c>
      <c r="C4" s="1">
        <f>-2*A4^3+12*A4^2-20*A4+8.5</f>
        <v>8.5</v>
      </c>
      <c r="D4" s="1">
        <f>-0.5*A4^4+4*A4^3-10*A4^2+8.5*A4+1</f>
        <v>1</v>
      </c>
      <c r="F4" s="1">
        <v>1</v>
      </c>
      <c r="G4" s="1">
        <f>B4+C4*$B$1</f>
        <v>2.7</v>
      </c>
      <c r="H4" s="1">
        <f>-2*A5^3+12*A5^2-20*A5+8.5</f>
        <v>4.9640000000000004</v>
      </c>
      <c r="I4" s="1">
        <f>(H4+C4)/2</f>
        <v>6.7320000000000002</v>
      </c>
      <c r="K4" s="1">
        <v>1</v>
      </c>
      <c r="L4" s="1">
        <f>K4+C4*0.5*$B$1</f>
        <v>1.85</v>
      </c>
      <c r="M4" s="1">
        <f>-2*(A4+0.5*$B$1)^3+12*(A4+0.5*$B$1)^2-20*(A4+0.5*$B$1)+8.5</f>
        <v>6.6180000000000003</v>
      </c>
    </row>
    <row r="5" spans="1:13" x14ac:dyDescent="0.25">
      <c r="A5" s="1">
        <f>A4+$B$1</f>
        <v>0.2</v>
      </c>
      <c r="B5" s="1">
        <f>B4+C4*$B$1</f>
        <v>2.7</v>
      </c>
      <c r="C5" s="1">
        <f>-2*A5^3+12*A5^2-20*A5+8.5</f>
        <v>4.9640000000000004</v>
      </c>
      <c r="D5" s="1">
        <f>-0.5*A5^4+4*A5^3-10*A5^2+8.5*A5+1</f>
        <v>2.3311999999999999</v>
      </c>
      <c r="F5" s="1">
        <f>F4+I4*$B$1</f>
        <v>2.3464</v>
      </c>
      <c r="G5" s="1">
        <f>B5+C5*$B$1</f>
        <v>3.6928000000000001</v>
      </c>
      <c r="H5" s="1">
        <f>-2*A6^3+12*A6^2-20*A6+8.5</f>
        <v>2.2919999999999998</v>
      </c>
      <c r="I5" s="1">
        <f>(H5+C5)/2</f>
        <v>3.6280000000000001</v>
      </c>
      <c r="K5" s="1">
        <f>K4+M4*$B$1</f>
        <v>2.3235999999999999</v>
      </c>
      <c r="L5" s="1">
        <f>K5+C5*0.5*$B$1</f>
        <v>2.82</v>
      </c>
      <c r="M5" s="1">
        <f>-2*(A5+0.5*$B$1)^3+12*(A5+0.5*$B$1)^2-20*(A5+0.5*$B$1)+8.5</f>
        <v>3.5259999999999998</v>
      </c>
    </row>
    <row r="6" spans="1:13" x14ac:dyDescent="0.25">
      <c r="A6" s="1">
        <f t="shared" ref="A6:A11" si="0">A5+$B$1</f>
        <v>0.4</v>
      </c>
      <c r="B6" s="1">
        <f>B5+C5*$B$1</f>
        <v>3.6928000000000001</v>
      </c>
      <c r="C6" s="1">
        <f>-2*A6^3+12*A6^2-20*A6+8.5</f>
        <v>2.2919999999999998</v>
      </c>
      <c r="D6" s="1">
        <f t="shared" ref="D6:D12" si="1">-0.5*A6^4+4*A6^3-10*A6^2+8.5*A6+1</f>
        <v>3.0432000000000001</v>
      </c>
      <c r="F6" s="1">
        <f t="shared" ref="F6:F24" si="2">F5+I5*$B$1</f>
        <v>3.0720000000000001</v>
      </c>
      <c r="G6" s="1">
        <f t="shared" ref="G6:G24" si="3">B6+C6*$B$1</f>
        <v>4.1512000000000002</v>
      </c>
      <c r="H6" s="1">
        <f t="shared" ref="H6:H24" si="4">-2*A7^3+12*A7^2-20*A7+8.5</f>
        <v>0.38799999999999812</v>
      </c>
      <c r="I6" s="1">
        <f t="shared" ref="I6:I24" si="5">(H6+C6)/2</f>
        <v>1.339999999999999</v>
      </c>
      <c r="K6" s="1">
        <f t="shared" ref="K6:K24" si="6">K5+M5*$B$1</f>
        <v>3.0287999999999999</v>
      </c>
      <c r="L6" s="1">
        <f t="shared" ref="L6:L24" si="7">K6+C6*0.5*$B$1</f>
        <v>3.258</v>
      </c>
      <c r="M6" s="1">
        <f t="shared" ref="M6:M24" si="8">-2*(A6+0.5*$B$1)^3+12*(A6+0.5*$B$1)^2-20*(A6+0.5*$B$1)+8.5</f>
        <v>1.25</v>
      </c>
    </row>
    <row r="7" spans="1:13" x14ac:dyDescent="0.25">
      <c r="A7" s="1">
        <f t="shared" si="0"/>
        <v>0.60000000000000009</v>
      </c>
      <c r="B7" s="1">
        <f t="shared" ref="B7:B12" si="9">B6+C6*$B$1</f>
        <v>4.1512000000000002</v>
      </c>
      <c r="C7" s="1">
        <f t="shared" ref="C7:C12" si="10">-2*A7^3+12*A7^2-20*A7+8.5</f>
        <v>0.38799999999999812</v>
      </c>
      <c r="D7" s="1">
        <f t="shared" si="1"/>
        <v>3.2991999999999999</v>
      </c>
      <c r="F7" s="1">
        <f t="shared" si="2"/>
        <v>3.34</v>
      </c>
      <c r="G7" s="1">
        <f t="shared" si="3"/>
        <v>4.2287999999999997</v>
      </c>
      <c r="H7" s="1">
        <f t="shared" si="4"/>
        <v>-0.84399999999999764</v>
      </c>
      <c r="I7" s="1">
        <f t="shared" si="5"/>
        <v>-0.22799999999999976</v>
      </c>
      <c r="K7" s="1">
        <f t="shared" si="6"/>
        <v>3.2787999999999999</v>
      </c>
      <c r="L7" s="1">
        <f t="shared" si="7"/>
        <v>3.3175999999999997</v>
      </c>
      <c r="M7" s="1">
        <f t="shared" si="8"/>
        <v>-0.30600000000000094</v>
      </c>
    </row>
    <row r="8" spans="1:13" x14ac:dyDescent="0.25">
      <c r="A8" s="1">
        <f t="shared" si="0"/>
        <v>0.8</v>
      </c>
      <c r="B8" s="1">
        <f t="shared" si="9"/>
        <v>4.2287999999999997</v>
      </c>
      <c r="C8" s="1">
        <f t="shared" si="10"/>
        <v>-0.84399999999999764</v>
      </c>
      <c r="D8" s="1">
        <f t="shared" si="1"/>
        <v>3.2431999999999999</v>
      </c>
      <c r="F8" s="1">
        <f t="shared" si="2"/>
        <v>3.2944</v>
      </c>
      <c r="G8" s="1">
        <f t="shared" si="3"/>
        <v>4.0600000000000005</v>
      </c>
      <c r="H8" s="1">
        <f t="shared" si="4"/>
        <v>-1.5</v>
      </c>
      <c r="I8" s="1">
        <f t="shared" si="5"/>
        <v>-1.1719999999999988</v>
      </c>
      <c r="K8" s="1">
        <f t="shared" si="6"/>
        <v>3.2175999999999996</v>
      </c>
      <c r="L8" s="1">
        <f t="shared" si="7"/>
        <v>3.1332</v>
      </c>
      <c r="M8" s="1">
        <f t="shared" si="8"/>
        <v>-1.2379999999999995</v>
      </c>
    </row>
    <row r="9" spans="1:13" x14ac:dyDescent="0.25">
      <c r="A9" s="1">
        <f t="shared" si="0"/>
        <v>1</v>
      </c>
      <c r="B9" s="1">
        <f t="shared" si="9"/>
        <v>4.0600000000000005</v>
      </c>
      <c r="C9" s="1">
        <f t="shared" si="10"/>
        <v>-1.5</v>
      </c>
      <c r="D9" s="1">
        <f t="shared" si="1"/>
        <v>3</v>
      </c>
      <c r="F9" s="1">
        <f t="shared" si="2"/>
        <v>3.06</v>
      </c>
      <c r="G9" s="1">
        <f t="shared" si="3"/>
        <v>3.7600000000000007</v>
      </c>
      <c r="H9" s="1">
        <f t="shared" si="4"/>
        <v>-1.6759999999999984</v>
      </c>
      <c r="I9" s="1">
        <f t="shared" si="5"/>
        <v>-1.5879999999999992</v>
      </c>
      <c r="K9" s="1">
        <f t="shared" si="6"/>
        <v>2.9699999999999998</v>
      </c>
      <c r="L9" s="1">
        <f t="shared" si="7"/>
        <v>2.82</v>
      </c>
      <c r="M9" s="1">
        <f t="shared" si="8"/>
        <v>-1.6419999999999977</v>
      </c>
    </row>
    <row r="10" spans="1:13" x14ac:dyDescent="0.25">
      <c r="A10" s="1">
        <f t="shared" si="0"/>
        <v>1.2</v>
      </c>
      <c r="B10" s="1">
        <f t="shared" si="9"/>
        <v>3.7600000000000007</v>
      </c>
      <c r="C10" s="1">
        <f t="shared" si="10"/>
        <v>-1.6759999999999984</v>
      </c>
      <c r="D10" s="1">
        <f t="shared" si="1"/>
        <v>2.6752000000000002</v>
      </c>
      <c r="F10" s="1">
        <f t="shared" si="2"/>
        <v>2.7423999999999999</v>
      </c>
      <c r="G10" s="1">
        <f t="shared" si="3"/>
        <v>3.4248000000000012</v>
      </c>
      <c r="H10" s="1">
        <f t="shared" si="4"/>
        <v>-1.4680000000000035</v>
      </c>
      <c r="I10" s="1">
        <f t="shared" si="5"/>
        <v>-1.572000000000001</v>
      </c>
      <c r="K10" s="1">
        <f t="shared" si="6"/>
        <v>2.6416000000000004</v>
      </c>
      <c r="L10" s="1">
        <f t="shared" si="7"/>
        <v>2.4740000000000006</v>
      </c>
      <c r="M10" s="1">
        <f t="shared" si="8"/>
        <v>-1.6140000000000008</v>
      </c>
    </row>
    <row r="11" spans="1:13" x14ac:dyDescent="0.25">
      <c r="A11" s="1">
        <f t="shared" si="0"/>
        <v>1.4</v>
      </c>
      <c r="B11" s="1">
        <f t="shared" si="9"/>
        <v>3.4248000000000012</v>
      </c>
      <c r="C11" s="1">
        <f t="shared" si="10"/>
        <v>-1.4680000000000035</v>
      </c>
      <c r="D11" s="1">
        <f t="shared" si="1"/>
        <v>2.3551999999999982</v>
      </c>
      <c r="F11" s="1">
        <f t="shared" si="2"/>
        <v>2.4279999999999999</v>
      </c>
      <c r="G11" s="1">
        <f t="shared" si="3"/>
        <v>3.1312000000000006</v>
      </c>
      <c r="H11" s="1">
        <f t="shared" si="4"/>
        <v>-0.97199999999999775</v>
      </c>
      <c r="I11" s="1">
        <f t="shared" si="5"/>
        <v>-1.2200000000000006</v>
      </c>
      <c r="K11" s="1">
        <f t="shared" si="6"/>
        <v>2.3188000000000004</v>
      </c>
      <c r="L11" s="1">
        <f t="shared" si="7"/>
        <v>2.1720000000000002</v>
      </c>
      <c r="M11" s="1">
        <f t="shared" si="8"/>
        <v>-1.25</v>
      </c>
    </row>
    <row r="12" spans="1:13" x14ac:dyDescent="0.25">
      <c r="A12" s="1">
        <f>A11+$B$1</f>
        <v>1.5999999999999999</v>
      </c>
      <c r="B12" s="1">
        <f t="shared" si="9"/>
        <v>3.1312000000000006</v>
      </c>
      <c r="C12" s="1">
        <f t="shared" si="10"/>
        <v>-0.97199999999999775</v>
      </c>
      <c r="D12" s="1">
        <f t="shared" si="1"/>
        <v>2.1072000000000042</v>
      </c>
      <c r="F12" s="1">
        <f t="shared" si="2"/>
        <v>2.1839999999999997</v>
      </c>
      <c r="G12" s="1">
        <f t="shared" si="3"/>
        <v>2.9368000000000012</v>
      </c>
      <c r="H12" s="1">
        <f t="shared" si="4"/>
        <v>-0.28399999999999892</v>
      </c>
      <c r="I12" s="1">
        <f t="shared" si="5"/>
        <v>-0.62799999999999834</v>
      </c>
      <c r="K12" s="1">
        <f t="shared" si="6"/>
        <v>2.0688000000000004</v>
      </c>
      <c r="L12" s="1">
        <f t="shared" si="7"/>
        <v>1.9716000000000007</v>
      </c>
      <c r="M12" s="1">
        <f t="shared" si="8"/>
        <v>-0.6460000000000079</v>
      </c>
    </row>
    <row r="13" spans="1:13" x14ac:dyDescent="0.25">
      <c r="A13" s="1">
        <f t="shared" ref="A13:A24" si="11">A12+$B$1</f>
        <v>1.7999999999999998</v>
      </c>
      <c r="B13" s="1">
        <f t="shared" ref="B13:B24" si="12">B12+C12*$B$1</f>
        <v>2.9368000000000012</v>
      </c>
      <c r="C13" s="1">
        <f t="shared" ref="C13:C24" si="13">-2*A13^3+12*A13^2-20*A13+8.5</f>
        <v>-0.28399999999999892</v>
      </c>
      <c r="D13" s="1">
        <f t="shared" ref="D13:D24" si="14">-0.5*A13^4+4*A13^3-10*A13^2+8.5*A13+1</f>
        <v>1.9792000000000005</v>
      </c>
      <c r="F13" s="1">
        <f t="shared" si="2"/>
        <v>2.0584000000000002</v>
      </c>
      <c r="G13" s="1">
        <f t="shared" si="3"/>
        <v>2.8800000000000012</v>
      </c>
      <c r="H13" s="1">
        <f t="shared" si="4"/>
        <v>0.5</v>
      </c>
      <c r="I13" s="1">
        <f t="shared" si="5"/>
        <v>0.10800000000000054</v>
      </c>
      <c r="K13" s="1">
        <f t="shared" si="6"/>
        <v>1.9395999999999989</v>
      </c>
      <c r="L13" s="1">
        <f t="shared" si="7"/>
        <v>1.9111999999999989</v>
      </c>
      <c r="M13" s="1">
        <f t="shared" si="8"/>
        <v>0.10200000000000387</v>
      </c>
    </row>
    <row r="14" spans="1:13" x14ac:dyDescent="0.25">
      <c r="A14" s="1">
        <f t="shared" si="11"/>
        <v>1.9999999999999998</v>
      </c>
      <c r="B14" s="1">
        <f t="shared" si="12"/>
        <v>2.8800000000000012</v>
      </c>
      <c r="C14" s="1">
        <f t="shared" si="13"/>
        <v>0.5</v>
      </c>
      <c r="D14" s="1">
        <f t="shared" si="14"/>
        <v>1.9999999999999964</v>
      </c>
      <c r="F14" s="1">
        <f t="shared" si="2"/>
        <v>2.0800000000000005</v>
      </c>
      <c r="G14" s="1">
        <f t="shared" si="3"/>
        <v>2.9800000000000013</v>
      </c>
      <c r="H14" s="1">
        <f t="shared" si="4"/>
        <v>1.2839999999999989</v>
      </c>
      <c r="I14" s="1">
        <f t="shared" si="5"/>
        <v>0.89199999999999946</v>
      </c>
      <c r="K14" s="1">
        <f t="shared" si="6"/>
        <v>1.9599999999999997</v>
      </c>
      <c r="L14" s="1">
        <f t="shared" si="7"/>
        <v>2.0099999999999998</v>
      </c>
      <c r="M14" s="1">
        <f t="shared" si="8"/>
        <v>0.89799999999999613</v>
      </c>
    </row>
    <row r="15" spans="1:13" x14ac:dyDescent="0.25">
      <c r="A15" s="1">
        <f t="shared" si="11"/>
        <v>2.1999999999999997</v>
      </c>
      <c r="B15" s="1">
        <f t="shared" si="12"/>
        <v>2.9800000000000013</v>
      </c>
      <c r="C15" s="1">
        <f t="shared" si="13"/>
        <v>1.2839999999999989</v>
      </c>
      <c r="D15" s="1">
        <f t="shared" si="14"/>
        <v>2.179199999999998</v>
      </c>
      <c r="F15" s="1">
        <f t="shared" si="2"/>
        <v>2.2584000000000004</v>
      </c>
      <c r="G15" s="1">
        <f t="shared" si="3"/>
        <v>3.236800000000001</v>
      </c>
      <c r="H15" s="1">
        <f t="shared" si="4"/>
        <v>1.9720000000000084</v>
      </c>
      <c r="I15" s="1">
        <f t="shared" si="5"/>
        <v>1.6280000000000037</v>
      </c>
      <c r="K15" s="1">
        <f t="shared" si="6"/>
        <v>2.1395999999999988</v>
      </c>
      <c r="L15" s="1">
        <f t="shared" si="7"/>
        <v>2.2679999999999989</v>
      </c>
      <c r="M15" s="1">
        <f t="shared" si="8"/>
        <v>1.6460000000000008</v>
      </c>
    </row>
    <row r="16" spans="1:13" x14ac:dyDescent="0.25">
      <c r="A16" s="1">
        <f t="shared" si="11"/>
        <v>2.4</v>
      </c>
      <c r="B16" s="1">
        <f t="shared" si="12"/>
        <v>3.236800000000001</v>
      </c>
      <c r="C16" s="1">
        <f t="shared" si="13"/>
        <v>1.9720000000000084</v>
      </c>
      <c r="D16" s="1">
        <f t="shared" si="14"/>
        <v>2.5072000000000045</v>
      </c>
      <c r="F16" s="1">
        <f t="shared" si="2"/>
        <v>2.5840000000000014</v>
      </c>
      <c r="G16" s="1">
        <f t="shared" si="3"/>
        <v>3.6312000000000029</v>
      </c>
      <c r="H16" s="1">
        <f t="shared" si="4"/>
        <v>2.4679999999999964</v>
      </c>
      <c r="I16" s="1">
        <f t="shared" si="5"/>
        <v>2.2200000000000024</v>
      </c>
      <c r="K16" s="1">
        <f t="shared" si="6"/>
        <v>2.468799999999999</v>
      </c>
      <c r="L16" s="1">
        <f t="shared" si="7"/>
        <v>2.6659999999999999</v>
      </c>
      <c r="M16" s="1">
        <f t="shared" si="8"/>
        <v>2.25</v>
      </c>
    </row>
    <row r="17" spans="1:13" x14ac:dyDescent="0.25">
      <c r="A17" s="1">
        <f t="shared" si="11"/>
        <v>2.6</v>
      </c>
      <c r="B17" s="1">
        <f t="shared" si="12"/>
        <v>3.6312000000000029</v>
      </c>
      <c r="C17" s="1">
        <f t="shared" si="13"/>
        <v>2.4679999999999964</v>
      </c>
      <c r="D17" s="1">
        <f t="shared" si="14"/>
        <v>2.9552000000000049</v>
      </c>
      <c r="F17" s="1">
        <f t="shared" si="2"/>
        <v>3.0280000000000018</v>
      </c>
      <c r="G17" s="1">
        <f t="shared" si="3"/>
        <v>4.1248000000000022</v>
      </c>
      <c r="H17" s="1">
        <f t="shared" si="4"/>
        <v>2.6759999999999948</v>
      </c>
      <c r="I17" s="1">
        <f t="shared" si="5"/>
        <v>2.5719999999999956</v>
      </c>
      <c r="K17" s="1">
        <f t="shared" si="6"/>
        <v>2.9187999999999992</v>
      </c>
      <c r="L17" s="1">
        <f t="shared" si="7"/>
        <v>3.1655999999999986</v>
      </c>
      <c r="M17" s="1">
        <f t="shared" si="8"/>
        <v>2.6140000000000114</v>
      </c>
    </row>
    <row r="18" spans="1:13" x14ac:dyDescent="0.25">
      <c r="A18" s="1">
        <f t="shared" si="11"/>
        <v>2.8000000000000003</v>
      </c>
      <c r="B18" s="1">
        <f t="shared" si="12"/>
        <v>4.1248000000000022</v>
      </c>
      <c r="C18" s="1">
        <f t="shared" si="13"/>
        <v>2.6759999999999948</v>
      </c>
      <c r="D18" s="1">
        <f t="shared" si="14"/>
        <v>3.4751999999999903</v>
      </c>
      <c r="F18" s="1">
        <f t="shared" si="2"/>
        <v>3.5424000000000011</v>
      </c>
      <c r="G18" s="1">
        <f t="shared" si="3"/>
        <v>4.660000000000001</v>
      </c>
      <c r="H18" s="1">
        <f t="shared" si="4"/>
        <v>2.5000000000000071</v>
      </c>
      <c r="I18" s="1">
        <f t="shared" si="5"/>
        <v>2.588000000000001</v>
      </c>
      <c r="K18" s="1">
        <f t="shared" si="6"/>
        <v>3.4416000000000015</v>
      </c>
      <c r="L18" s="1">
        <f t="shared" si="7"/>
        <v>3.7092000000000009</v>
      </c>
      <c r="M18" s="1">
        <f t="shared" si="8"/>
        <v>2.6419999999999888</v>
      </c>
    </row>
    <row r="19" spans="1:13" x14ac:dyDescent="0.25">
      <c r="A19" s="1">
        <f t="shared" si="11"/>
        <v>3.0000000000000004</v>
      </c>
      <c r="B19" s="1">
        <f t="shared" si="12"/>
        <v>4.660000000000001</v>
      </c>
      <c r="C19" s="1">
        <f t="shared" si="13"/>
        <v>2.5000000000000071</v>
      </c>
      <c r="D19" s="1">
        <f t="shared" si="14"/>
        <v>4.0000000000000036</v>
      </c>
      <c r="F19" s="1">
        <f t="shared" si="2"/>
        <v>4.0600000000000014</v>
      </c>
      <c r="G19" s="1">
        <f t="shared" si="3"/>
        <v>5.1600000000000028</v>
      </c>
      <c r="H19" s="1">
        <f t="shared" si="4"/>
        <v>1.8440000000000083</v>
      </c>
      <c r="I19" s="1">
        <f t="shared" si="5"/>
        <v>2.1720000000000077</v>
      </c>
      <c r="K19" s="1">
        <f t="shared" si="6"/>
        <v>3.9699999999999993</v>
      </c>
      <c r="L19" s="1">
        <f t="shared" si="7"/>
        <v>4.22</v>
      </c>
      <c r="M19" s="1">
        <f t="shared" si="8"/>
        <v>2.2379999999999924</v>
      </c>
    </row>
    <row r="20" spans="1:13" x14ac:dyDescent="0.25">
      <c r="A20" s="1">
        <f t="shared" si="11"/>
        <v>3.2000000000000006</v>
      </c>
      <c r="B20" s="1">
        <f t="shared" si="12"/>
        <v>5.1600000000000028</v>
      </c>
      <c r="C20" s="1">
        <f t="shared" si="13"/>
        <v>1.8440000000000083</v>
      </c>
      <c r="D20" s="1">
        <f t="shared" si="14"/>
        <v>4.4431999999999938</v>
      </c>
      <c r="F20" s="1">
        <f t="shared" si="2"/>
        <v>4.4944000000000033</v>
      </c>
      <c r="G20" s="1">
        <f t="shared" si="3"/>
        <v>5.5288000000000048</v>
      </c>
      <c r="H20" s="1">
        <f t="shared" si="4"/>
        <v>0.61200000000000898</v>
      </c>
      <c r="I20" s="1">
        <f t="shared" si="5"/>
        <v>1.2280000000000086</v>
      </c>
      <c r="K20" s="1">
        <f t="shared" si="6"/>
        <v>4.4175999999999975</v>
      </c>
      <c r="L20" s="1">
        <f t="shared" si="7"/>
        <v>4.6019999999999985</v>
      </c>
      <c r="M20" s="1">
        <f t="shared" si="8"/>
        <v>1.3060000000000116</v>
      </c>
    </row>
    <row r="21" spans="1:13" x14ac:dyDescent="0.25">
      <c r="A21" s="1">
        <f t="shared" si="11"/>
        <v>3.4000000000000008</v>
      </c>
      <c r="B21" s="1">
        <f t="shared" si="12"/>
        <v>5.5288000000000048</v>
      </c>
      <c r="C21" s="1">
        <f t="shared" si="13"/>
        <v>0.61200000000000898</v>
      </c>
      <c r="D21" s="1">
        <f t="shared" si="14"/>
        <v>4.6992000000000047</v>
      </c>
      <c r="F21" s="1">
        <f t="shared" si="2"/>
        <v>4.7400000000000047</v>
      </c>
      <c r="G21" s="1">
        <f t="shared" si="3"/>
        <v>5.6512000000000064</v>
      </c>
      <c r="H21" s="1">
        <f t="shared" si="4"/>
        <v>-1.2920000000000158</v>
      </c>
      <c r="I21" s="1">
        <f t="shared" si="5"/>
        <v>-0.34000000000000341</v>
      </c>
      <c r="K21" s="1">
        <f t="shared" si="6"/>
        <v>4.6787999999999998</v>
      </c>
      <c r="L21" s="1">
        <f t="shared" si="7"/>
        <v>4.7400000000000011</v>
      </c>
      <c r="M21" s="1">
        <f t="shared" si="8"/>
        <v>-0.25</v>
      </c>
    </row>
    <row r="22" spans="1:13" x14ac:dyDescent="0.25">
      <c r="A22" s="1">
        <f t="shared" si="11"/>
        <v>3.600000000000001</v>
      </c>
      <c r="B22" s="1">
        <f t="shared" si="12"/>
        <v>5.6512000000000064</v>
      </c>
      <c r="C22" s="1">
        <f t="shared" si="13"/>
        <v>-1.2920000000000158</v>
      </c>
      <c r="D22" s="1">
        <f t="shared" si="14"/>
        <v>4.6432000000000215</v>
      </c>
      <c r="F22" s="1">
        <f t="shared" si="2"/>
        <v>4.6720000000000041</v>
      </c>
      <c r="G22" s="1">
        <f t="shared" si="3"/>
        <v>5.3928000000000029</v>
      </c>
      <c r="H22" s="1">
        <f t="shared" si="4"/>
        <v>-3.9640000000000413</v>
      </c>
      <c r="I22" s="1">
        <f t="shared" si="5"/>
        <v>-2.6280000000000285</v>
      </c>
      <c r="K22" s="1">
        <f t="shared" si="6"/>
        <v>4.6288</v>
      </c>
      <c r="L22" s="1">
        <f t="shared" si="7"/>
        <v>4.4995999999999983</v>
      </c>
      <c r="M22" s="1">
        <f t="shared" si="8"/>
        <v>-2.5260000000000389</v>
      </c>
    </row>
    <row r="23" spans="1:13" x14ac:dyDescent="0.25">
      <c r="A23" s="1">
        <f t="shared" si="11"/>
        <v>3.8000000000000012</v>
      </c>
      <c r="B23" s="1">
        <f t="shared" si="12"/>
        <v>5.3928000000000029</v>
      </c>
      <c r="C23" s="1">
        <f t="shared" si="13"/>
        <v>-3.9640000000000413</v>
      </c>
      <c r="D23" s="1">
        <f t="shared" si="14"/>
        <v>4.1311999999999927</v>
      </c>
      <c r="F23" s="1">
        <f t="shared" si="2"/>
        <v>4.1463999999999981</v>
      </c>
      <c r="G23" s="1">
        <f t="shared" si="3"/>
        <v>4.5999999999999943</v>
      </c>
      <c r="H23" s="1">
        <f t="shared" si="4"/>
        <v>-7.5000000000000142</v>
      </c>
      <c r="I23" s="1">
        <f t="shared" si="5"/>
        <v>-5.7320000000000277</v>
      </c>
      <c r="K23" s="1">
        <f t="shared" si="6"/>
        <v>4.1235999999999926</v>
      </c>
      <c r="L23" s="1">
        <f t="shared" si="7"/>
        <v>3.7271999999999883</v>
      </c>
      <c r="M23" s="1">
        <f t="shared" si="8"/>
        <v>-5.6180000000000234</v>
      </c>
    </row>
    <row r="24" spans="1:13" x14ac:dyDescent="0.25">
      <c r="A24" s="1">
        <f t="shared" si="11"/>
        <v>4.0000000000000009</v>
      </c>
      <c r="B24" s="1">
        <f t="shared" si="12"/>
        <v>4.5999999999999943</v>
      </c>
      <c r="C24" s="1">
        <f t="shared" si="13"/>
        <v>-7.5000000000000142</v>
      </c>
      <c r="D24" s="1">
        <f t="shared" si="14"/>
        <v>3.0000000000000071</v>
      </c>
      <c r="F24" s="1">
        <f t="shared" si="2"/>
        <v>2.9999999999999925</v>
      </c>
      <c r="G24" s="1">
        <f t="shared" si="3"/>
        <v>3.0999999999999917</v>
      </c>
      <c r="H24" s="1">
        <f t="shared" si="4"/>
        <v>8.5</v>
      </c>
      <c r="I24" s="1">
        <f t="shared" si="5"/>
        <v>0.49999999999999289</v>
      </c>
      <c r="K24" s="1">
        <f t="shared" si="6"/>
        <v>2.9999999999999876</v>
      </c>
      <c r="L24" s="1">
        <f t="shared" si="7"/>
        <v>2.2499999999999862</v>
      </c>
      <c r="M24" s="1">
        <f t="shared" si="8"/>
        <v>-9.6219999999999999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E4" sqref="E4"/>
    </sheetView>
  </sheetViews>
  <sheetFormatPr defaultRowHeight="15" x14ac:dyDescent="0.25"/>
  <cols>
    <col min="1" max="16384" width="9.140625" style="1"/>
  </cols>
  <sheetData>
    <row r="1" spans="1:13" x14ac:dyDescent="0.25">
      <c r="A1" s="1" t="s">
        <v>0</v>
      </c>
      <c r="B1" s="1">
        <v>0.2</v>
      </c>
    </row>
    <row r="3" spans="1:13" x14ac:dyDescent="0.25">
      <c r="A3" s="1" t="s">
        <v>1</v>
      </c>
      <c r="B3" s="1" t="s">
        <v>2</v>
      </c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19</v>
      </c>
      <c r="J3" s="1" t="s">
        <v>20</v>
      </c>
      <c r="K3" s="1" t="s">
        <v>21</v>
      </c>
      <c r="L3" s="1" t="s">
        <v>22</v>
      </c>
      <c r="M3" s="1" t="s">
        <v>23</v>
      </c>
    </row>
    <row r="4" spans="1:13" x14ac:dyDescent="0.25">
      <c r="A4" s="1">
        <v>0</v>
      </c>
      <c r="B4" s="1">
        <v>1</v>
      </c>
      <c r="C4" s="1">
        <f>-2*A4^3+12*A4^2-20*A4+8.5</f>
        <v>8.5</v>
      </c>
      <c r="D4" s="1">
        <f>A4+0.5*$B$1</f>
        <v>0.1</v>
      </c>
      <c r="E4" s="1">
        <f>B4+0.5*$B$1*C4</f>
        <v>1.85</v>
      </c>
      <c r="F4" s="1">
        <f>-2*D4^3+12*D4^2-20*D4+8.5</f>
        <v>6.6180000000000003</v>
      </c>
      <c r="G4" s="1">
        <f>A4+0.5*$B$1</f>
        <v>0.1</v>
      </c>
      <c r="H4" s="1">
        <f>B4+0.5*$B$1*F4</f>
        <v>1.6617999999999999</v>
      </c>
      <c r="I4" s="1">
        <f>-2*G4^3+12*G4^2-20*G4+8.5</f>
        <v>6.6180000000000003</v>
      </c>
      <c r="J4" s="1">
        <f>A4+$B$1</f>
        <v>0.2</v>
      </c>
      <c r="K4" s="1">
        <f>B4+$B$1*I4</f>
        <v>2.3235999999999999</v>
      </c>
      <c r="L4" s="1">
        <f>-2*J4^3+12*J4^2-20*J4+8.5</f>
        <v>4.9640000000000004</v>
      </c>
      <c r="M4" s="1">
        <f>(C4+2*F4+2*I4+L4)/6</f>
        <v>6.6559999999999997</v>
      </c>
    </row>
    <row r="5" spans="1:13" x14ac:dyDescent="0.25">
      <c r="A5" s="1">
        <f>A4+$B$1</f>
        <v>0.2</v>
      </c>
      <c r="B5" s="1">
        <f>B4+M4*$B$1</f>
        <v>2.3311999999999999</v>
      </c>
      <c r="C5" s="1">
        <f>-2*A5^3+12*A5^2-20*A5+8.5</f>
        <v>4.9640000000000004</v>
      </c>
      <c r="D5" s="1">
        <f>A5+0.5*$B$1</f>
        <v>0.30000000000000004</v>
      </c>
      <c r="E5" s="1">
        <f>B5+0.5*$B$1*C5</f>
        <v>2.8275999999999999</v>
      </c>
      <c r="F5" s="1">
        <f>-2*D5^3+12*D5^2-20*D5+8.5</f>
        <v>3.5259999999999998</v>
      </c>
      <c r="G5" s="1">
        <f>A5+0.5*$B$1</f>
        <v>0.30000000000000004</v>
      </c>
      <c r="H5" s="1">
        <f>B5+0.5*$B$1*F5</f>
        <v>2.6837999999999997</v>
      </c>
      <c r="I5" s="1">
        <f>-2*G5^3+12*G5^2-20*G5+8.5</f>
        <v>3.5259999999999998</v>
      </c>
      <c r="J5" s="1">
        <f>A5+$B$1</f>
        <v>0.4</v>
      </c>
      <c r="K5" s="1">
        <f>B5+$B$1*I5</f>
        <v>3.0364</v>
      </c>
      <c r="L5" s="1">
        <f>-2*J5^3+12*J5^2-20*J5+8.5</f>
        <v>2.2919999999999998</v>
      </c>
      <c r="M5" s="1">
        <f>(C5+2*F5+2*I5+L5)/6</f>
        <v>3.56</v>
      </c>
    </row>
    <row r="6" spans="1:13" x14ac:dyDescent="0.25">
      <c r="A6" s="1">
        <f t="shared" ref="A6:A24" si="0">A5+$B$1</f>
        <v>0.4</v>
      </c>
      <c r="B6" s="1">
        <f t="shared" ref="B6:B24" si="1">B5+M5*$B$1</f>
        <v>3.0432000000000001</v>
      </c>
      <c r="C6" s="1">
        <f t="shared" ref="C6:C24" si="2">-2*A6^3+12*A6^2-20*A6+8.5</f>
        <v>2.2919999999999998</v>
      </c>
      <c r="D6" s="1">
        <f t="shared" ref="D6:D24" si="3">A6+0.5*$B$1</f>
        <v>0.5</v>
      </c>
      <c r="E6" s="1">
        <f t="shared" ref="E6:E24" si="4">B6+0.5*$B$1*C6</f>
        <v>3.2724000000000002</v>
      </c>
      <c r="F6" s="1">
        <f t="shared" ref="F6:F24" si="5">-2*D6^3+12*D6^2-20*D6+8.5</f>
        <v>1.25</v>
      </c>
      <c r="G6" s="1">
        <f t="shared" ref="G6:G24" si="6">A6+0.5*$B$1</f>
        <v>0.5</v>
      </c>
      <c r="H6" s="1">
        <f t="shared" ref="H6:H24" si="7">B6+0.5*$B$1*F6</f>
        <v>3.1682000000000001</v>
      </c>
      <c r="I6" s="1">
        <f t="shared" ref="I6:I24" si="8">-2*G6^3+12*G6^2-20*G6+8.5</f>
        <v>1.25</v>
      </c>
      <c r="J6" s="1">
        <f t="shared" ref="J6:J24" si="9">A6+$B$1</f>
        <v>0.60000000000000009</v>
      </c>
      <c r="K6" s="1">
        <f t="shared" ref="K6:K24" si="10">B6+$B$1*I6</f>
        <v>3.2932000000000001</v>
      </c>
      <c r="L6" s="1">
        <f t="shared" ref="L6:L24" si="11">-2*J6^3+12*J6^2-20*J6+8.5</f>
        <v>0.38799999999999812</v>
      </c>
      <c r="M6" s="1">
        <f t="shared" ref="M6:M24" si="12">(C6+2*F6+2*I6+L6)/6</f>
        <v>1.2799999999999996</v>
      </c>
    </row>
    <row r="7" spans="1:13" x14ac:dyDescent="0.25">
      <c r="A7" s="1">
        <f t="shared" si="0"/>
        <v>0.60000000000000009</v>
      </c>
      <c r="B7" s="1">
        <f t="shared" si="1"/>
        <v>3.2991999999999999</v>
      </c>
      <c r="C7" s="1">
        <f t="shared" si="2"/>
        <v>0.38799999999999812</v>
      </c>
      <c r="D7" s="1">
        <f t="shared" si="3"/>
        <v>0.70000000000000007</v>
      </c>
      <c r="E7" s="1">
        <f t="shared" si="4"/>
        <v>3.3379999999999996</v>
      </c>
      <c r="F7" s="1">
        <f t="shared" si="5"/>
        <v>-0.30600000000000094</v>
      </c>
      <c r="G7" s="1">
        <f t="shared" si="6"/>
        <v>0.70000000000000007</v>
      </c>
      <c r="H7" s="1">
        <f t="shared" si="7"/>
        <v>3.2685999999999997</v>
      </c>
      <c r="I7" s="1">
        <f t="shared" si="8"/>
        <v>-0.30600000000000094</v>
      </c>
      <c r="J7" s="1">
        <f t="shared" si="9"/>
        <v>0.8</v>
      </c>
      <c r="K7" s="1">
        <f t="shared" si="10"/>
        <v>3.2379999999999995</v>
      </c>
      <c r="L7" s="1">
        <f t="shared" si="11"/>
        <v>-0.84399999999999764</v>
      </c>
      <c r="M7" s="1">
        <f t="shared" si="12"/>
        <v>-0.28000000000000053</v>
      </c>
    </row>
    <row r="8" spans="1:13" x14ac:dyDescent="0.25">
      <c r="A8" s="1">
        <f t="shared" si="0"/>
        <v>0.8</v>
      </c>
      <c r="B8" s="1">
        <f t="shared" si="1"/>
        <v>3.2431999999999999</v>
      </c>
      <c r="C8" s="1">
        <f t="shared" si="2"/>
        <v>-0.84399999999999764</v>
      </c>
      <c r="D8" s="1">
        <f t="shared" si="3"/>
        <v>0.9</v>
      </c>
      <c r="E8" s="1">
        <f t="shared" si="4"/>
        <v>3.1588000000000003</v>
      </c>
      <c r="F8" s="1">
        <f t="shared" si="5"/>
        <v>-1.2379999999999995</v>
      </c>
      <c r="G8" s="1">
        <f t="shared" si="6"/>
        <v>0.9</v>
      </c>
      <c r="H8" s="1">
        <f t="shared" si="7"/>
        <v>3.1193999999999997</v>
      </c>
      <c r="I8" s="1">
        <f t="shared" si="8"/>
        <v>-1.2379999999999995</v>
      </c>
      <c r="J8" s="1">
        <f t="shared" si="9"/>
        <v>1</v>
      </c>
      <c r="K8" s="1">
        <f t="shared" si="10"/>
        <v>2.9956</v>
      </c>
      <c r="L8" s="1">
        <f t="shared" si="11"/>
        <v>-1.5</v>
      </c>
      <c r="M8" s="1">
        <f t="shared" si="12"/>
        <v>-1.2159999999999993</v>
      </c>
    </row>
    <row r="9" spans="1:13" x14ac:dyDescent="0.25">
      <c r="A9" s="1">
        <f t="shared" si="0"/>
        <v>1</v>
      </c>
      <c r="B9" s="1">
        <f t="shared" si="1"/>
        <v>3</v>
      </c>
      <c r="C9" s="1">
        <f t="shared" si="2"/>
        <v>-1.5</v>
      </c>
      <c r="D9" s="1">
        <f t="shared" si="3"/>
        <v>1.1000000000000001</v>
      </c>
      <c r="E9" s="1">
        <f t="shared" si="4"/>
        <v>2.85</v>
      </c>
      <c r="F9" s="1">
        <f t="shared" si="5"/>
        <v>-1.6419999999999977</v>
      </c>
      <c r="G9" s="1">
        <f t="shared" si="6"/>
        <v>1.1000000000000001</v>
      </c>
      <c r="H9" s="1">
        <f t="shared" si="7"/>
        <v>2.8358000000000003</v>
      </c>
      <c r="I9" s="1">
        <f t="shared" si="8"/>
        <v>-1.6419999999999977</v>
      </c>
      <c r="J9" s="1">
        <f t="shared" si="9"/>
        <v>1.2</v>
      </c>
      <c r="K9" s="1">
        <f t="shared" si="10"/>
        <v>2.6716000000000006</v>
      </c>
      <c r="L9" s="1">
        <f t="shared" si="11"/>
        <v>-1.6759999999999984</v>
      </c>
      <c r="M9" s="1">
        <f t="shared" si="12"/>
        <v>-1.6239999999999981</v>
      </c>
    </row>
    <row r="10" spans="1:13" x14ac:dyDescent="0.25">
      <c r="A10" s="1">
        <f t="shared" si="0"/>
        <v>1.2</v>
      </c>
      <c r="B10" s="1">
        <f t="shared" si="1"/>
        <v>2.6752000000000002</v>
      </c>
      <c r="C10" s="1">
        <f t="shared" si="2"/>
        <v>-1.6759999999999984</v>
      </c>
      <c r="D10" s="1">
        <f t="shared" si="3"/>
        <v>1.3</v>
      </c>
      <c r="E10" s="1">
        <f t="shared" si="4"/>
        <v>2.5076000000000005</v>
      </c>
      <c r="F10" s="1">
        <f t="shared" si="5"/>
        <v>-1.6140000000000008</v>
      </c>
      <c r="G10" s="1">
        <f t="shared" si="6"/>
        <v>1.3</v>
      </c>
      <c r="H10" s="1">
        <f t="shared" si="7"/>
        <v>2.5138000000000003</v>
      </c>
      <c r="I10" s="1">
        <f t="shared" si="8"/>
        <v>-1.6140000000000008</v>
      </c>
      <c r="J10" s="1">
        <f t="shared" si="9"/>
        <v>1.4</v>
      </c>
      <c r="K10" s="1">
        <f t="shared" si="10"/>
        <v>2.3524000000000003</v>
      </c>
      <c r="L10" s="1">
        <f t="shared" si="11"/>
        <v>-1.4680000000000035</v>
      </c>
      <c r="M10" s="1">
        <f t="shared" si="12"/>
        <v>-1.6000000000000008</v>
      </c>
    </row>
    <row r="11" spans="1:13" x14ac:dyDescent="0.25">
      <c r="A11" s="1">
        <f t="shared" si="0"/>
        <v>1.4</v>
      </c>
      <c r="B11" s="1">
        <f t="shared" si="1"/>
        <v>2.3552</v>
      </c>
      <c r="C11" s="1">
        <f t="shared" si="2"/>
        <v>-1.4680000000000035</v>
      </c>
      <c r="D11" s="1">
        <f t="shared" si="3"/>
        <v>1.5</v>
      </c>
      <c r="E11" s="1">
        <f t="shared" si="4"/>
        <v>2.2083999999999997</v>
      </c>
      <c r="F11" s="1">
        <f t="shared" si="5"/>
        <v>-1.25</v>
      </c>
      <c r="G11" s="1">
        <f t="shared" si="6"/>
        <v>1.5</v>
      </c>
      <c r="H11" s="1">
        <f t="shared" si="7"/>
        <v>2.2302</v>
      </c>
      <c r="I11" s="1">
        <f t="shared" si="8"/>
        <v>-1.25</v>
      </c>
      <c r="J11" s="1">
        <f t="shared" si="9"/>
        <v>1.5999999999999999</v>
      </c>
      <c r="K11" s="1">
        <f t="shared" si="10"/>
        <v>2.1052</v>
      </c>
      <c r="L11" s="1">
        <f t="shared" si="11"/>
        <v>-0.97199999999999775</v>
      </c>
      <c r="M11" s="1">
        <f t="shared" si="12"/>
        <v>-1.2400000000000002</v>
      </c>
    </row>
    <row r="12" spans="1:13" x14ac:dyDescent="0.25">
      <c r="A12" s="1">
        <f t="shared" si="0"/>
        <v>1.5999999999999999</v>
      </c>
      <c r="B12" s="1">
        <f t="shared" si="1"/>
        <v>2.1071999999999997</v>
      </c>
      <c r="C12" s="1">
        <f t="shared" si="2"/>
        <v>-0.97199999999999775</v>
      </c>
      <c r="D12" s="1">
        <f t="shared" si="3"/>
        <v>1.7</v>
      </c>
      <c r="E12" s="1">
        <f t="shared" si="4"/>
        <v>2.0099999999999998</v>
      </c>
      <c r="F12" s="1">
        <f t="shared" si="5"/>
        <v>-0.6460000000000079</v>
      </c>
      <c r="G12" s="1">
        <f t="shared" si="6"/>
        <v>1.7</v>
      </c>
      <c r="H12" s="1">
        <f t="shared" si="7"/>
        <v>2.0425999999999989</v>
      </c>
      <c r="I12" s="1">
        <f t="shared" si="8"/>
        <v>-0.6460000000000079</v>
      </c>
      <c r="J12" s="1">
        <f t="shared" si="9"/>
        <v>1.7999999999999998</v>
      </c>
      <c r="K12" s="1">
        <f t="shared" si="10"/>
        <v>1.9779999999999982</v>
      </c>
      <c r="L12" s="1">
        <f t="shared" si="11"/>
        <v>-0.28399999999999892</v>
      </c>
      <c r="M12" s="1">
        <f t="shared" si="12"/>
        <v>-0.64000000000000468</v>
      </c>
    </row>
    <row r="13" spans="1:13" x14ac:dyDescent="0.25">
      <c r="A13" s="1">
        <f t="shared" si="0"/>
        <v>1.7999999999999998</v>
      </c>
      <c r="B13" s="1">
        <f t="shared" si="1"/>
        <v>1.9791999999999987</v>
      </c>
      <c r="C13" s="1">
        <f t="shared" si="2"/>
        <v>-0.28399999999999892</v>
      </c>
      <c r="D13" s="1">
        <f t="shared" si="3"/>
        <v>1.9</v>
      </c>
      <c r="E13" s="1">
        <f t="shared" si="4"/>
        <v>1.9507999999999988</v>
      </c>
      <c r="F13" s="1">
        <f t="shared" si="5"/>
        <v>0.10200000000000387</v>
      </c>
      <c r="G13" s="1">
        <f t="shared" si="6"/>
        <v>1.9</v>
      </c>
      <c r="H13" s="1">
        <f t="shared" si="7"/>
        <v>1.9893999999999992</v>
      </c>
      <c r="I13" s="1">
        <f t="shared" si="8"/>
        <v>0.10200000000000387</v>
      </c>
      <c r="J13" s="1">
        <f t="shared" si="9"/>
        <v>1.9999999999999998</v>
      </c>
      <c r="K13" s="1">
        <f t="shared" si="10"/>
        <v>1.9995999999999996</v>
      </c>
      <c r="L13" s="1">
        <f t="shared" si="11"/>
        <v>0.5</v>
      </c>
      <c r="M13" s="1">
        <f t="shared" si="12"/>
        <v>0.10400000000000276</v>
      </c>
    </row>
    <row r="14" spans="1:13" x14ac:dyDescent="0.25">
      <c r="A14" s="1">
        <f t="shared" si="0"/>
        <v>1.9999999999999998</v>
      </c>
      <c r="B14" s="1">
        <f t="shared" si="1"/>
        <v>1.9999999999999993</v>
      </c>
      <c r="C14" s="1">
        <f t="shared" si="2"/>
        <v>0.5</v>
      </c>
      <c r="D14" s="1">
        <f t="shared" si="3"/>
        <v>2.0999999999999996</v>
      </c>
      <c r="E14" s="1">
        <f t="shared" si="4"/>
        <v>2.0499999999999994</v>
      </c>
      <c r="F14" s="1">
        <f t="shared" si="5"/>
        <v>0.89799999999999613</v>
      </c>
      <c r="G14" s="1">
        <f t="shared" si="6"/>
        <v>2.0999999999999996</v>
      </c>
      <c r="H14" s="1">
        <f t="shared" si="7"/>
        <v>2.089799999999999</v>
      </c>
      <c r="I14" s="1">
        <f t="shared" si="8"/>
        <v>0.89799999999999613</v>
      </c>
      <c r="J14" s="1">
        <f t="shared" si="9"/>
        <v>2.1999999999999997</v>
      </c>
      <c r="K14" s="1">
        <f t="shared" si="10"/>
        <v>2.1795999999999984</v>
      </c>
      <c r="L14" s="1">
        <f t="shared" si="11"/>
        <v>1.2839999999999989</v>
      </c>
      <c r="M14" s="1">
        <f t="shared" si="12"/>
        <v>0.89599999999999724</v>
      </c>
    </row>
    <row r="15" spans="1:13" x14ac:dyDescent="0.25">
      <c r="A15" s="1">
        <f t="shared" si="0"/>
        <v>2.1999999999999997</v>
      </c>
      <c r="B15" s="1">
        <f t="shared" si="1"/>
        <v>2.1791999999999989</v>
      </c>
      <c r="C15" s="1">
        <f t="shared" si="2"/>
        <v>1.2839999999999989</v>
      </c>
      <c r="D15" s="1">
        <f t="shared" si="3"/>
        <v>2.2999999999999998</v>
      </c>
      <c r="E15" s="1">
        <f t="shared" si="4"/>
        <v>2.307599999999999</v>
      </c>
      <c r="F15" s="1">
        <f t="shared" si="5"/>
        <v>1.6460000000000008</v>
      </c>
      <c r="G15" s="1">
        <f t="shared" si="6"/>
        <v>2.2999999999999998</v>
      </c>
      <c r="H15" s="1">
        <f t="shared" si="7"/>
        <v>2.343799999999999</v>
      </c>
      <c r="I15" s="1">
        <f t="shared" si="8"/>
        <v>1.6460000000000008</v>
      </c>
      <c r="J15" s="1">
        <f t="shared" si="9"/>
        <v>2.4</v>
      </c>
      <c r="K15" s="1">
        <f t="shared" si="10"/>
        <v>2.5083999999999991</v>
      </c>
      <c r="L15" s="1">
        <f t="shared" si="11"/>
        <v>1.9720000000000084</v>
      </c>
      <c r="M15" s="1">
        <f t="shared" si="12"/>
        <v>1.6400000000000017</v>
      </c>
    </row>
    <row r="16" spans="1:13" x14ac:dyDescent="0.25">
      <c r="A16" s="1">
        <f t="shared" si="0"/>
        <v>2.4</v>
      </c>
      <c r="B16" s="1">
        <f t="shared" si="1"/>
        <v>2.5071999999999992</v>
      </c>
      <c r="C16" s="1">
        <f t="shared" si="2"/>
        <v>1.9720000000000084</v>
      </c>
      <c r="D16" s="1">
        <f t="shared" si="3"/>
        <v>2.5</v>
      </c>
      <c r="E16" s="1">
        <f t="shared" si="4"/>
        <v>2.7044000000000001</v>
      </c>
      <c r="F16" s="1">
        <f t="shared" si="5"/>
        <v>2.25</v>
      </c>
      <c r="G16" s="1">
        <f t="shared" si="6"/>
        <v>2.5</v>
      </c>
      <c r="H16" s="1">
        <f t="shared" si="7"/>
        <v>2.7321999999999993</v>
      </c>
      <c r="I16" s="1">
        <f t="shared" si="8"/>
        <v>2.25</v>
      </c>
      <c r="J16" s="1">
        <f t="shared" si="9"/>
        <v>2.6</v>
      </c>
      <c r="K16" s="1">
        <f t="shared" si="10"/>
        <v>2.9571999999999994</v>
      </c>
      <c r="L16" s="1">
        <f t="shared" si="11"/>
        <v>2.4679999999999964</v>
      </c>
      <c r="M16" s="1">
        <f t="shared" si="12"/>
        <v>2.2400000000000007</v>
      </c>
    </row>
    <row r="17" spans="1:13" x14ac:dyDescent="0.25">
      <c r="A17" s="1">
        <f t="shared" si="0"/>
        <v>2.6</v>
      </c>
      <c r="B17" s="1">
        <f t="shared" si="1"/>
        <v>2.9551999999999996</v>
      </c>
      <c r="C17" s="1">
        <f t="shared" si="2"/>
        <v>2.4679999999999964</v>
      </c>
      <c r="D17" s="1">
        <f t="shared" si="3"/>
        <v>2.7</v>
      </c>
      <c r="E17" s="1">
        <f t="shared" si="4"/>
        <v>3.2019999999999991</v>
      </c>
      <c r="F17" s="1">
        <f t="shared" si="5"/>
        <v>2.6140000000000114</v>
      </c>
      <c r="G17" s="1">
        <f t="shared" si="6"/>
        <v>2.7</v>
      </c>
      <c r="H17" s="1">
        <f t="shared" si="7"/>
        <v>3.2166000000000006</v>
      </c>
      <c r="I17" s="1">
        <f t="shared" si="8"/>
        <v>2.6140000000000114</v>
      </c>
      <c r="J17" s="1">
        <f t="shared" si="9"/>
        <v>2.8000000000000003</v>
      </c>
      <c r="K17" s="1">
        <f t="shared" si="10"/>
        <v>3.478000000000002</v>
      </c>
      <c r="L17" s="1">
        <f t="shared" si="11"/>
        <v>2.6759999999999948</v>
      </c>
      <c r="M17" s="1">
        <f t="shared" si="12"/>
        <v>2.6000000000000063</v>
      </c>
    </row>
    <row r="18" spans="1:13" x14ac:dyDescent="0.25">
      <c r="A18" s="1">
        <f t="shared" si="0"/>
        <v>2.8000000000000003</v>
      </c>
      <c r="B18" s="1">
        <f t="shared" si="1"/>
        <v>3.475200000000001</v>
      </c>
      <c r="C18" s="1">
        <f t="shared" si="2"/>
        <v>2.6759999999999948</v>
      </c>
      <c r="D18" s="1">
        <f t="shared" si="3"/>
        <v>2.9000000000000004</v>
      </c>
      <c r="E18" s="1">
        <f t="shared" si="4"/>
        <v>3.7428000000000003</v>
      </c>
      <c r="F18" s="1">
        <f t="shared" si="5"/>
        <v>2.6419999999999888</v>
      </c>
      <c r="G18" s="1">
        <f t="shared" si="6"/>
        <v>2.9000000000000004</v>
      </c>
      <c r="H18" s="1">
        <f t="shared" si="7"/>
        <v>3.7393999999999998</v>
      </c>
      <c r="I18" s="1">
        <f t="shared" si="8"/>
        <v>2.6419999999999888</v>
      </c>
      <c r="J18" s="1">
        <f t="shared" si="9"/>
        <v>3.0000000000000004</v>
      </c>
      <c r="K18" s="1">
        <f t="shared" si="10"/>
        <v>4.0035999999999987</v>
      </c>
      <c r="L18" s="1">
        <f t="shared" si="11"/>
        <v>2.5000000000000071</v>
      </c>
      <c r="M18" s="1">
        <f t="shared" si="12"/>
        <v>2.623999999999993</v>
      </c>
    </row>
    <row r="19" spans="1:13" x14ac:dyDescent="0.25">
      <c r="A19" s="1">
        <f t="shared" si="0"/>
        <v>3.0000000000000004</v>
      </c>
      <c r="B19" s="1">
        <f t="shared" si="1"/>
        <v>3.9999999999999996</v>
      </c>
      <c r="C19" s="1">
        <f t="shared" si="2"/>
        <v>2.5000000000000071</v>
      </c>
      <c r="D19" s="1">
        <f t="shared" si="3"/>
        <v>3.1000000000000005</v>
      </c>
      <c r="E19" s="1">
        <f t="shared" si="4"/>
        <v>4.25</v>
      </c>
      <c r="F19" s="1">
        <f t="shared" si="5"/>
        <v>2.2379999999999924</v>
      </c>
      <c r="G19" s="1">
        <f t="shared" si="6"/>
        <v>3.1000000000000005</v>
      </c>
      <c r="H19" s="1">
        <f t="shared" si="7"/>
        <v>4.2237999999999989</v>
      </c>
      <c r="I19" s="1">
        <f t="shared" si="8"/>
        <v>2.2379999999999924</v>
      </c>
      <c r="J19" s="1">
        <f t="shared" si="9"/>
        <v>3.2000000000000006</v>
      </c>
      <c r="K19" s="1">
        <f t="shared" si="10"/>
        <v>4.4475999999999978</v>
      </c>
      <c r="L19" s="1">
        <f t="shared" si="11"/>
        <v>1.8440000000000083</v>
      </c>
      <c r="M19" s="1">
        <f t="shared" si="12"/>
        <v>2.2159999999999975</v>
      </c>
    </row>
    <row r="20" spans="1:13" x14ac:dyDescent="0.25">
      <c r="A20" s="1">
        <f t="shared" si="0"/>
        <v>3.2000000000000006</v>
      </c>
      <c r="B20" s="1">
        <f t="shared" si="1"/>
        <v>4.4431999999999992</v>
      </c>
      <c r="C20" s="1">
        <f t="shared" si="2"/>
        <v>1.8440000000000083</v>
      </c>
      <c r="D20" s="1">
        <f t="shared" si="3"/>
        <v>3.3000000000000007</v>
      </c>
      <c r="E20" s="1">
        <f t="shared" si="4"/>
        <v>4.6276000000000002</v>
      </c>
      <c r="F20" s="1">
        <f t="shared" si="5"/>
        <v>1.3060000000000116</v>
      </c>
      <c r="G20" s="1">
        <f t="shared" si="6"/>
        <v>3.3000000000000007</v>
      </c>
      <c r="H20" s="1">
        <f t="shared" si="7"/>
        <v>4.5738000000000003</v>
      </c>
      <c r="I20" s="1">
        <f t="shared" si="8"/>
        <v>1.3060000000000116</v>
      </c>
      <c r="J20" s="1">
        <f t="shared" si="9"/>
        <v>3.4000000000000008</v>
      </c>
      <c r="K20" s="1">
        <f t="shared" si="10"/>
        <v>4.7044000000000015</v>
      </c>
      <c r="L20" s="1">
        <f t="shared" si="11"/>
        <v>0.61200000000000898</v>
      </c>
      <c r="M20" s="1">
        <f t="shared" si="12"/>
        <v>1.2800000000000107</v>
      </c>
    </row>
    <row r="21" spans="1:13" x14ac:dyDescent="0.25">
      <c r="A21" s="1">
        <f t="shared" si="0"/>
        <v>3.4000000000000008</v>
      </c>
      <c r="B21" s="1">
        <f t="shared" si="1"/>
        <v>4.6992000000000012</v>
      </c>
      <c r="C21" s="1">
        <f t="shared" si="2"/>
        <v>0.61200000000000898</v>
      </c>
      <c r="D21" s="1">
        <f t="shared" si="3"/>
        <v>3.5000000000000009</v>
      </c>
      <c r="E21" s="1">
        <f t="shared" si="4"/>
        <v>4.7604000000000024</v>
      </c>
      <c r="F21" s="1">
        <f t="shared" si="5"/>
        <v>-0.25</v>
      </c>
      <c r="G21" s="1">
        <f t="shared" si="6"/>
        <v>3.5000000000000009</v>
      </c>
      <c r="H21" s="1">
        <f t="shared" si="7"/>
        <v>4.6742000000000008</v>
      </c>
      <c r="I21" s="1">
        <f t="shared" si="8"/>
        <v>-0.25</v>
      </c>
      <c r="J21" s="1">
        <f t="shared" si="9"/>
        <v>3.600000000000001</v>
      </c>
      <c r="K21" s="1">
        <f t="shared" si="10"/>
        <v>4.6492000000000013</v>
      </c>
      <c r="L21" s="1">
        <f t="shared" si="11"/>
        <v>-1.2920000000000158</v>
      </c>
      <c r="M21" s="1">
        <f t="shared" si="12"/>
        <v>-0.28000000000000114</v>
      </c>
    </row>
    <row r="22" spans="1:13" x14ac:dyDescent="0.25">
      <c r="A22" s="1">
        <f t="shared" si="0"/>
        <v>3.600000000000001</v>
      </c>
      <c r="B22" s="1">
        <f t="shared" si="1"/>
        <v>4.6432000000000011</v>
      </c>
      <c r="C22" s="1">
        <f t="shared" si="2"/>
        <v>-1.2920000000000158</v>
      </c>
      <c r="D22" s="1">
        <f t="shared" si="3"/>
        <v>3.7000000000000011</v>
      </c>
      <c r="E22" s="1">
        <f t="shared" si="4"/>
        <v>4.5139999999999993</v>
      </c>
      <c r="F22" s="1">
        <f t="shared" si="5"/>
        <v>-2.5260000000000389</v>
      </c>
      <c r="G22" s="1">
        <f t="shared" si="6"/>
        <v>3.7000000000000011</v>
      </c>
      <c r="H22" s="1">
        <f t="shared" si="7"/>
        <v>4.3905999999999974</v>
      </c>
      <c r="I22" s="1">
        <f t="shared" si="8"/>
        <v>-2.5260000000000389</v>
      </c>
      <c r="J22" s="1">
        <f t="shared" si="9"/>
        <v>3.8000000000000012</v>
      </c>
      <c r="K22" s="1">
        <f t="shared" si="10"/>
        <v>4.1379999999999937</v>
      </c>
      <c r="L22" s="1">
        <f t="shared" si="11"/>
        <v>-3.9640000000000413</v>
      </c>
      <c r="M22" s="1">
        <f t="shared" si="12"/>
        <v>-2.5600000000000356</v>
      </c>
    </row>
    <row r="23" spans="1:13" x14ac:dyDescent="0.25">
      <c r="A23" s="1">
        <f t="shared" si="0"/>
        <v>3.8000000000000012</v>
      </c>
      <c r="B23" s="1">
        <f t="shared" si="1"/>
        <v>4.1311999999999944</v>
      </c>
      <c r="C23" s="1">
        <f t="shared" si="2"/>
        <v>-3.9640000000000413</v>
      </c>
      <c r="D23" s="1">
        <f t="shared" si="3"/>
        <v>3.9000000000000012</v>
      </c>
      <c r="E23" s="1">
        <f t="shared" si="4"/>
        <v>3.7347999999999901</v>
      </c>
      <c r="F23" s="1">
        <f t="shared" si="5"/>
        <v>-5.6180000000000234</v>
      </c>
      <c r="G23" s="1">
        <f t="shared" si="6"/>
        <v>3.9000000000000012</v>
      </c>
      <c r="H23" s="1">
        <f t="shared" si="7"/>
        <v>3.5693999999999919</v>
      </c>
      <c r="I23" s="1">
        <f t="shared" si="8"/>
        <v>-5.6180000000000234</v>
      </c>
      <c r="J23" s="1">
        <f t="shared" si="9"/>
        <v>4.0000000000000009</v>
      </c>
      <c r="K23" s="1">
        <f t="shared" si="10"/>
        <v>3.0075999999999894</v>
      </c>
      <c r="L23" s="1">
        <f t="shared" si="11"/>
        <v>-7.5000000000000142</v>
      </c>
      <c r="M23" s="1">
        <f t="shared" si="12"/>
        <v>-5.6560000000000246</v>
      </c>
    </row>
    <row r="24" spans="1:13" x14ac:dyDescent="0.25">
      <c r="A24" s="1">
        <f t="shared" si="0"/>
        <v>4.0000000000000009</v>
      </c>
      <c r="B24" s="1">
        <f t="shared" si="1"/>
        <v>2.9999999999999893</v>
      </c>
      <c r="C24" s="1">
        <f t="shared" si="2"/>
        <v>-7.5000000000000142</v>
      </c>
      <c r="D24" s="1">
        <f t="shared" si="3"/>
        <v>4.1000000000000005</v>
      </c>
      <c r="E24" s="1">
        <f t="shared" si="4"/>
        <v>2.249999999999988</v>
      </c>
      <c r="F24" s="1">
        <f t="shared" si="5"/>
        <v>-9.6219999999999999</v>
      </c>
      <c r="G24" s="1">
        <f t="shared" si="6"/>
        <v>4.1000000000000005</v>
      </c>
      <c r="H24" s="1">
        <f t="shared" si="7"/>
        <v>2.0377999999999892</v>
      </c>
      <c r="I24" s="1">
        <f t="shared" si="8"/>
        <v>-9.6219999999999999</v>
      </c>
      <c r="J24" s="1">
        <f t="shared" si="9"/>
        <v>4.2000000000000011</v>
      </c>
      <c r="K24" s="1">
        <f t="shared" si="10"/>
        <v>1.0755999999999892</v>
      </c>
      <c r="L24" s="1">
        <f t="shared" si="11"/>
        <v>-11.996000000000038</v>
      </c>
      <c r="M24" s="1">
        <f t="shared" si="12"/>
        <v>-9.6640000000000086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130" zoomScaleNormal="130" workbookViewId="0">
      <selection activeCell="D4" sqref="D4"/>
    </sheetView>
  </sheetViews>
  <sheetFormatPr defaultRowHeight="15" x14ac:dyDescent="0.25"/>
  <cols>
    <col min="1" max="16384" width="9.140625" style="1"/>
  </cols>
  <sheetData>
    <row r="1" spans="1:4" x14ac:dyDescent="0.25">
      <c r="A1" s="1" t="s">
        <v>0</v>
      </c>
      <c r="B1" s="1">
        <v>0.2</v>
      </c>
      <c r="D1" s="2" t="s">
        <v>28</v>
      </c>
    </row>
    <row r="2" spans="1:4" x14ac:dyDescent="0.25">
      <c r="A2" s="1" t="s">
        <v>25</v>
      </c>
      <c r="B2" s="1" t="s">
        <v>24</v>
      </c>
      <c r="C2" s="1" t="s">
        <v>26</v>
      </c>
      <c r="D2" s="1" t="s">
        <v>27</v>
      </c>
    </row>
    <row r="3" spans="1:4" x14ac:dyDescent="0.25">
      <c r="A3" s="1">
        <v>0</v>
      </c>
      <c r="B3" s="1">
        <v>0</v>
      </c>
      <c r="C3" s="1">
        <v>1</v>
      </c>
      <c r="D3" s="1">
        <f>-3*C3-B3+5</f>
        <v>2</v>
      </c>
    </row>
    <row r="4" spans="1:4" x14ac:dyDescent="0.25">
      <c r="A4" s="1">
        <f>A3+$B$1</f>
        <v>0.2</v>
      </c>
      <c r="B4" s="1">
        <f>B3+C3*$B$1</f>
        <v>0.2</v>
      </c>
      <c r="C4" s="1">
        <f>C3+D3*$B$1</f>
        <v>1.4</v>
      </c>
      <c r="D4" s="1">
        <f>-3*C4-B4+5</f>
        <v>0.60000000000000053</v>
      </c>
    </row>
    <row r="5" spans="1:4" x14ac:dyDescent="0.25">
      <c r="A5" s="1">
        <f t="shared" ref="A5:A23" si="0">A4+$B$1</f>
        <v>0.4</v>
      </c>
      <c r="B5" s="1">
        <f t="shared" ref="B5:B23" si="1">B4+C4*$B$1</f>
        <v>0.48</v>
      </c>
      <c r="C5" s="1">
        <f t="shared" ref="C5:C23" si="2">C4+D4*$B$1</f>
        <v>1.52</v>
      </c>
      <c r="D5" s="1">
        <f t="shared" ref="D5:D23" si="3">-3*C5-B5+5</f>
        <v>-4.0000000000000924E-2</v>
      </c>
    </row>
    <row r="6" spans="1:4" x14ac:dyDescent="0.25">
      <c r="A6" s="1">
        <f t="shared" si="0"/>
        <v>0.60000000000000009</v>
      </c>
      <c r="B6" s="1">
        <f t="shared" si="1"/>
        <v>0.78400000000000003</v>
      </c>
      <c r="C6" s="1">
        <f t="shared" si="2"/>
        <v>1.5119999999999998</v>
      </c>
      <c r="D6" s="1">
        <f t="shared" si="3"/>
        <v>-0.3199999999999994</v>
      </c>
    </row>
    <row r="7" spans="1:4" x14ac:dyDescent="0.25">
      <c r="A7" s="1">
        <f t="shared" si="0"/>
        <v>0.8</v>
      </c>
      <c r="B7" s="1">
        <f t="shared" si="1"/>
        <v>1.0864</v>
      </c>
      <c r="C7" s="1">
        <f t="shared" si="2"/>
        <v>1.448</v>
      </c>
      <c r="D7" s="1">
        <f t="shared" si="3"/>
        <v>-0.43039999999999967</v>
      </c>
    </row>
    <row r="8" spans="1:4" x14ac:dyDescent="0.25">
      <c r="A8" s="1">
        <f t="shared" si="0"/>
        <v>1</v>
      </c>
      <c r="B8" s="1">
        <f t="shared" si="1"/>
        <v>1.3760000000000001</v>
      </c>
      <c r="C8" s="1">
        <f t="shared" si="2"/>
        <v>1.36192</v>
      </c>
      <c r="D8" s="1">
        <f t="shared" si="3"/>
        <v>-0.46176000000000084</v>
      </c>
    </row>
    <row r="9" spans="1:4" x14ac:dyDescent="0.25">
      <c r="A9" s="1">
        <f t="shared" si="0"/>
        <v>1.2</v>
      </c>
      <c r="B9" s="1">
        <f t="shared" si="1"/>
        <v>1.6483840000000001</v>
      </c>
      <c r="C9" s="1">
        <f t="shared" si="2"/>
        <v>1.2695679999999998</v>
      </c>
      <c r="D9" s="1">
        <f t="shared" si="3"/>
        <v>-0.45708799999999972</v>
      </c>
    </row>
    <row r="10" spans="1:4" x14ac:dyDescent="0.25">
      <c r="A10" s="1">
        <f t="shared" si="0"/>
        <v>1.4</v>
      </c>
      <c r="B10" s="1">
        <f t="shared" si="1"/>
        <v>1.9022976</v>
      </c>
      <c r="C10" s="1">
        <f t="shared" si="2"/>
        <v>1.1781503999999998</v>
      </c>
      <c r="D10" s="1">
        <f t="shared" si="3"/>
        <v>-0.43674879999999927</v>
      </c>
    </row>
    <row r="11" spans="1:4" x14ac:dyDescent="0.25">
      <c r="A11" s="1">
        <f t="shared" si="0"/>
        <v>1.5999999999999999</v>
      </c>
      <c r="B11" s="1">
        <f t="shared" si="1"/>
        <v>2.1379276799999998</v>
      </c>
      <c r="C11" s="1">
        <f t="shared" si="2"/>
        <v>1.0908006399999999</v>
      </c>
      <c r="D11" s="1">
        <f t="shared" si="3"/>
        <v>-0.41032959999999896</v>
      </c>
    </row>
    <row r="12" spans="1:4" x14ac:dyDescent="0.25">
      <c r="A12" s="1">
        <f t="shared" si="0"/>
        <v>1.7999999999999998</v>
      </c>
      <c r="B12" s="1">
        <f t="shared" si="1"/>
        <v>2.3560878079999998</v>
      </c>
      <c r="C12" s="1">
        <f t="shared" si="2"/>
        <v>1.0087347200000001</v>
      </c>
      <c r="D12" s="1">
        <f t="shared" si="3"/>
        <v>-0.38229196800000054</v>
      </c>
    </row>
    <row r="13" spans="1:4" x14ac:dyDescent="0.25">
      <c r="A13" s="1">
        <f t="shared" si="0"/>
        <v>1.9999999999999998</v>
      </c>
      <c r="B13" s="1">
        <f t="shared" si="1"/>
        <v>2.5578347519999998</v>
      </c>
      <c r="C13" s="1">
        <f t="shared" si="2"/>
        <v>0.93227632640000002</v>
      </c>
      <c r="D13" s="1">
        <f t="shared" si="3"/>
        <v>-0.35466373119999961</v>
      </c>
    </row>
    <row r="14" spans="1:4" x14ac:dyDescent="0.25">
      <c r="A14" s="1">
        <f t="shared" si="0"/>
        <v>2.1999999999999997</v>
      </c>
      <c r="B14" s="1">
        <f t="shared" si="1"/>
        <v>2.74429001728</v>
      </c>
      <c r="C14" s="1">
        <f t="shared" si="2"/>
        <v>0.86134358016000012</v>
      </c>
      <c r="D14" s="1">
        <f t="shared" si="3"/>
        <v>-0.32832075776000025</v>
      </c>
    </row>
    <row r="15" spans="1:4" x14ac:dyDescent="0.25">
      <c r="A15" s="1">
        <f t="shared" si="0"/>
        <v>2.4</v>
      </c>
      <c r="B15" s="1">
        <f t="shared" si="1"/>
        <v>2.9165587333120002</v>
      </c>
      <c r="C15" s="1">
        <f t="shared" si="2"/>
        <v>0.79567942860800012</v>
      </c>
      <c r="D15" s="1">
        <f t="shared" si="3"/>
        <v>-0.30359701913600112</v>
      </c>
    </row>
    <row r="16" spans="1:4" x14ac:dyDescent="0.25">
      <c r="A16" s="1">
        <f t="shared" si="0"/>
        <v>2.6</v>
      </c>
      <c r="B16" s="1">
        <f t="shared" si="1"/>
        <v>3.0756946190336003</v>
      </c>
      <c r="C16" s="1">
        <f t="shared" si="2"/>
        <v>0.73496002478079991</v>
      </c>
      <c r="D16" s="1">
        <f t="shared" si="3"/>
        <v>-0.28057469337599983</v>
      </c>
    </row>
    <row r="17" spans="1:4" x14ac:dyDescent="0.25">
      <c r="A17" s="1">
        <f t="shared" si="0"/>
        <v>2.8000000000000003</v>
      </c>
      <c r="B17" s="1">
        <f t="shared" si="1"/>
        <v>3.2226866239897602</v>
      </c>
      <c r="C17" s="1">
        <f t="shared" si="2"/>
        <v>0.6788450861055999</v>
      </c>
      <c r="D17" s="1">
        <f t="shared" si="3"/>
        <v>-0.2592218823065604</v>
      </c>
    </row>
    <row r="18" spans="1:4" x14ac:dyDescent="0.25">
      <c r="A18" s="1">
        <f t="shared" si="0"/>
        <v>3.0000000000000004</v>
      </c>
      <c r="B18" s="1">
        <f t="shared" si="1"/>
        <v>3.3584556412108801</v>
      </c>
      <c r="C18" s="1">
        <f t="shared" si="2"/>
        <v>0.62700070964428778</v>
      </c>
      <c r="D18" s="1">
        <f t="shared" si="3"/>
        <v>-0.23945777014374325</v>
      </c>
    </row>
    <row r="19" spans="1:4" x14ac:dyDescent="0.25">
      <c r="A19" s="1">
        <f t="shared" si="0"/>
        <v>3.2000000000000006</v>
      </c>
      <c r="B19" s="1">
        <f t="shared" si="1"/>
        <v>3.4838557831397376</v>
      </c>
      <c r="C19" s="1">
        <f t="shared" si="2"/>
        <v>0.57910915561553911</v>
      </c>
      <c r="D19" s="1">
        <f t="shared" si="3"/>
        <v>-0.22118324998635508</v>
      </c>
    </row>
    <row r="20" spans="1:4" x14ac:dyDescent="0.25">
      <c r="A20" s="1">
        <f t="shared" si="0"/>
        <v>3.4000000000000008</v>
      </c>
      <c r="B20" s="1">
        <f t="shared" si="1"/>
        <v>3.5996776142628453</v>
      </c>
      <c r="C20" s="1">
        <f t="shared" si="2"/>
        <v>0.53487250561826805</v>
      </c>
      <c r="D20" s="1">
        <f t="shared" si="3"/>
        <v>-0.2042951311176493</v>
      </c>
    </row>
    <row r="21" spans="1:4" x14ac:dyDescent="0.25">
      <c r="A21" s="1">
        <f t="shared" si="0"/>
        <v>3.600000000000001</v>
      </c>
      <c r="B21" s="1">
        <f t="shared" si="1"/>
        <v>3.7066521153864991</v>
      </c>
      <c r="C21" s="1">
        <f t="shared" si="2"/>
        <v>0.49401347939473816</v>
      </c>
      <c r="D21" s="1">
        <f t="shared" si="3"/>
        <v>-0.18869255357071335</v>
      </c>
    </row>
    <row r="22" spans="1:4" x14ac:dyDescent="0.25">
      <c r="A22" s="1">
        <f t="shared" si="0"/>
        <v>3.8000000000000012</v>
      </c>
      <c r="B22" s="1">
        <f t="shared" si="1"/>
        <v>3.8054548112654469</v>
      </c>
      <c r="C22" s="1">
        <f t="shared" si="2"/>
        <v>0.45627496868059547</v>
      </c>
      <c r="D22" s="1">
        <f t="shared" si="3"/>
        <v>-0.17427971730723346</v>
      </c>
    </row>
    <row r="23" spans="1:4" x14ac:dyDescent="0.25">
      <c r="A23" s="1">
        <f t="shared" si="0"/>
        <v>4.0000000000000009</v>
      </c>
      <c r="B23" s="1">
        <f t="shared" si="1"/>
        <v>3.8967098050015658</v>
      </c>
      <c r="C23" s="1">
        <f t="shared" si="2"/>
        <v>0.42141902521914876</v>
      </c>
      <c r="D23" s="1">
        <f t="shared" si="3"/>
        <v>-0.16096688065901255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B4" sqref="B4"/>
    </sheetView>
  </sheetViews>
  <sheetFormatPr defaultRowHeight="15" x14ac:dyDescent="0.25"/>
  <cols>
    <col min="1" max="16384" width="9.140625" style="1"/>
  </cols>
  <sheetData>
    <row r="1" spans="1:13" x14ac:dyDescent="0.25">
      <c r="A1" s="1" t="s">
        <v>0</v>
      </c>
      <c r="B1" s="1">
        <v>0.5</v>
      </c>
    </row>
    <row r="2" spans="1:13" x14ac:dyDescent="0.25">
      <c r="A2" s="1" t="s">
        <v>1</v>
      </c>
      <c r="B2" s="1" t="s">
        <v>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21</v>
      </c>
      <c r="L2" s="1" t="s">
        <v>22</v>
      </c>
      <c r="M2" s="1" t="s">
        <v>23</v>
      </c>
    </row>
    <row r="3" spans="1:13" x14ac:dyDescent="0.25">
      <c r="A3" s="1">
        <v>0</v>
      </c>
      <c r="B3" s="1">
        <v>1</v>
      </c>
      <c r="C3" s="1">
        <f>A3*B3</f>
        <v>0</v>
      </c>
      <c r="D3" s="1">
        <f>A3+0.5*$B$1</f>
        <v>0.25</v>
      </c>
      <c r="E3" s="1">
        <f>B3+$B$1*C3/2</f>
        <v>1</v>
      </c>
      <c r="F3" s="1">
        <f>D3*E3</f>
        <v>0.25</v>
      </c>
      <c r="G3" s="1">
        <f>A3+$B$1/2</f>
        <v>0.25</v>
      </c>
      <c r="H3" s="1">
        <f>B3+$B$1*F3/2</f>
        <v>1.0625</v>
      </c>
      <c r="I3" s="1">
        <f>G3*H3</f>
        <v>0.265625</v>
      </c>
      <c r="J3" s="1">
        <f>A3+$B$1</f>
        <v>0.5</v>
      </c>
      <c r="K3" s="1">
        <f>B3+$B$1*I3</f>
        <v>1.1328125</v>
      </c>
      <c r="L3" s="1">
        <f>J3*K3</f>
        <v>0.56640625</v>
      </c>
      <c r="M3" s="1">
        <f>(C3+2*F3+2*I3+L3)/6</f>
        <v>0.26627604166666669</v>
      </c>
    </row>
    <row r="4" spans="1:13" x14ac:dyDescent="0.25">
      <c r="A4" s="1">
        <f>A3+$B$1</f>
        <v>0.5</v>
      </c>
      <c r="B4" s="1">
        <f>B3+M3*$B$1</f>
        <v>1.1331380208333333</v>
      </c>
      <c r="C4" s="1">
        <f>A4*B4</f>
        <v>0.56656901041666663</v>
      </c>
      <c r="D4" s="1">
        <f>A4+0.5*$B$1</f>
        <v>0.75</v>
      </c>
      <c r="E4" s="1">
        <f>B4+$B$1*C4/2</f>
        <v>1.2747802734375</v>
      </c>
      <c r="F4" s="1">
        <f>D4*E4</f>
        <v>0.956085205078125</v>
      </c>
      <c r="G4" s="1">
        <f>A4+$B$1/2</f>
        <v>0.75</v>
      </c>
      <c r="H4" s="1">
        <f>B4+$B$1*F4/2</f>
        <v>1.3721593221028645</v>
      </c>
      <c r="I4" s="1">
        <f>G4*H4</f>
        <v>1.0291194915771484</v>
      </c>
      <c r="J4" s="1">
        <f>A4+$B$1</f>
        <v>1</v>
      </c>
      <c r="K4" s="1">
        <f>B4+$B$1*I4</f>
        <v>1.6476977666219075</v>
      </c>
      <c r="L4" s="1">
        <f>J4*K4</f>
        <v>1.6476977666219075</v>
      </c>
      <c r="M4" s="1">
        <f>(C4+2*F4+2*I4+L4)/6</f>
        <v>1.0307793617248533</v>
      </c>
    </row>
    <row r="5" spans="1:13" x14ac:dyDescent="0.25">
      <c r="A5" s="1">
        <f t="shared" ref="A5:A11" si="0">A4+$B$1</f>
        <v>1</v>
      </c>
      <c r="B5" s="1">
        <f t="shared" ref="B5:B11" si="1">B4+M4*$B$1</f>
        <v>1.6485277016957598</v>
      </c>
      <c r="C5" s="1">
        <f t="shared" ref="C5:C11" si="2">A5*B5</f>
        <v>1.6485277016957598</v>
      </c>
      <c r="D5" s="1">
        <f t="shared" ref="D5:D11" si="3">A5+0.5*$B$1</f>
        <v>1.25</v>
      </c>
      <c r="E5" s="1">
        <f t="shared" ref="E5:E11" si="4">B5+$B$1*C5/2</f>
        <v>2.0606596271196995</v>
      </c>
      <c r="F5" s="1">
        <f t="shared" ref="F5:F11" si="5">D5*E5</f>
        <v>2.5758245338996244</v>
      </c>
      <c r="G5" s="1">
        <f t="shared" ref="G5:G11" si="6">A5+$B$1/2</f>
        <v>1.25</v>
      </c>
      <c r="H5" s="1">
        <f t="shared" ref="H5:H11" si="7">B5+$B$1*F5/2</f>
        <v>2.2924838351706658</v>
      </c>
      <c r="I5" s="1">
        <f t="shared" ref="I5:I11" si="8">G5*H5</f>
        <v>2.8656047939633322</v>
      </c>
      <c r="J5" s="1">
        <f t="shared" ref="J5:J11" si="9">A5+$B$1</f>
        <v>1.5</v>
      </c>
      <c r="K5" s="1">
        <f t="shared" ref="K5:K11" si="10">B5+$B$1*I5</f>
        <v>3.0813300986774257</v>
      </c>
      <c r="L5" s="1">
        <f t="shared" ref="L5:L11" si="11">J5*K5</f>
        <v>4.6219951480161381</v>
      </c>
      <c r="M5" s="1">
        <f t="shared" ref="M5:M11" si="12">(C5+2*F5+2*I5+L5)/6</f>
        <v>2.8588969175729688</v>
      </c>
    </row>
    <row r="6" spans="1:13" x14ac:dyDescent="0.25">
      <c r="A6" s="1">
        <f t="shared" si="0"/>
        <v>1.5</v>
      </c>
      <c r="B6" s="1">
        <f t="shared" si="1"/>
        <v>3.077976160482244</v>
      </c>
      <c r="C6" s="1">
        <f t="shared" si="2"/>
        <v>4.616964240723366</v>
      </c>
      <c r="D6" s="1">
        <f t="shared" si="3"/>
        <v>1.75</v>
      </c>
      <c r="E6" s="1">
        <f t="shared" si="4"/>
        <v>4.2322172206630855</v>
      </c>
      <c r="F6" s="1">
        <f t="shared" si="5"/>
        <v>7.4063801361603998</v>
      </c>
      <c r="G6" s="1">
        <f t="shared" si="6"/>
        <v>1.75</v>
      </c>
      <c r="H6" s="1">
        <f t="shared" si="7"/>
        <v>4.9295711945223442</v>
      </c>
      <c r="I6" s="1">
        <f t="shared" si="8"/>
        <v>8.6267495904141018</v>
      </c>
      <c r="J6" s="1">
        <f t="shared" si="9"/>
        <v>2</v>
      </c>
      <c r="K6" s="1">
        <f t="shared" si="10"/>
        <v>7.3913509556892949</v>
      </c>
      <c r="L6" s="1">
        <f t="shared" si="11"/>
        <v>14.78270191137859</v>
      </c>
      <c r="M6" s="1">
        <f t="shared" si="12"/>
        <v>8.5776542675418259</v>
      </c>
    </row>
    <row r="7" spans="1:13" x14ac:dyDescent="0.25">
      <c r="A7" s="1">
        <f t="shared" si="0"/>
        <v>2</v>
      </c>
      <c r="B7" s="1">
        <f t="shared" si="1"/>
        <v>7.3668032942531569</v>
      </c>
      <c r="C7" s="1">
        <f t="shared" si="2"/>
        <v>14.733606588506314</v>
      </c>
      <c r="D7" s="1">
        <f t="shared" si="3"/>
        <v>2.25</v>
      </c>
      <c r="E7" s="1">
        <f t="shared" si="4"/>
        <v>11.050204941379736</v>
      </c>
      <c r="F7" s="1">
        <f t="shared" si="5"/>
        <v>24.862961118104405</v>
      </c>
      <c r="G7" s="1">
        <f t="shared" si="6"/>
        <v>2.25</v>
      </c>
      <c r="H7" s="1">
        <f t="shared" si="7"/>
        <v>13.582543573779258</v>
      </c>
      <c r="I7" s="1">
        <f t="shared" si="8"/>
        <v>30.560723041003332</v>
      </c>
      <c r="J7" s="1">
        <f t="shared" si="9"/>
        <v>2.5</v>
      </c>
      <c r="K7" s="1">
        <f t="shared" si="10"/>
        <v>22.647164814754824</v>
      </c>
      <c r="L7" s="1">
        <f t="shared" si="11"/>
        <v>56.617912036887063</v>
      </c>
      <c r="M7" s="1">
        <f t="shared" si="12"/>
        <v>30.36648115726814</v>
      </c>
    </row>
    <row r="8" spans="1:13" x14ac:dyDescent="0.25">
      <c r="A8" s="1">
        <f t="shared" si="0"/>
        <v>2.5</v>
      </c>
      <c r="B8" s="1">
        <f t="shared" si="1"/>
        <v>22.550043872887226</v>
      </c>
      <c r="C8" s="1">
        <f t="shared" si="2"/>
        <v>56.375109682218067</v>
      </c>
      <c r="D8" s="1">
        <f t="shared" si="3"/>
        <v>2.75</v>
      </c>
      <c r="E8" s="1">
        <f t="shared" si="4"/>
        <v>36.643821293441746</v>
      </c>
      <c r="F8" s="1">
        <f t="shared" si="5"/>
        <v>100.7705085569648</v>
      </c>
      <c r="G8" s="1">
        <f t="shared" si="6"/>
        <v>2.75</v>
      </c>
      <c r="H8" s="1">
        <f t="shared" si="7"/>
        <v>47.742671012128426</v>
      </c>
      <c r="I8" s="1">
        <f t="shared" si="8"/>
        <v>131.29234528335317</v>
      </c>
      <c r="J8" s="1">
        <f t="shared" si="9"/>
        <v>3</v>
      </c>
      <c r="K8" s="1">
        <f t="shared" si="10"/>
        <v>88.196216514563815</v>
      </c>
      <c r="L8" s="1">
        <f t="shared" si="11"/>
        <v>264.58864954369142</v>
      </c>
      <c r="M8" s="1">
        <f t="shared" si="12"/>
        <v>130.84824448442421</v>
      </c>
    </row>
    <row r="9" spans="1:13" x14ac:dyDescent="0.25">
      <c r="A9" s="1">
        <f t="shared" si="0"/>
        <v>3</v>
      </c>
      <c r="B9" s="1">
        <f t="shared" si="1"/>
        <v>87.974166115099337</v>
      </c>
      <c r="C9" s="1">
        <f t="shared" si="2"/>
        <v>263.92249834529798</v>
      </c>
      <c r="D9" s="1">
        <f t="shared" si="3"/>
        <v>3.25</v>
      </c>
      <c r="E9" s="1">
        <f t="shared" si="4"/>
        <v>153.95479070142383</v>
      </c>
      <c r="F9" s="1">
        <f t="shared" si="5"/>
        <v>500.35306977962745</v>
      </c>
      <c r="G9" s="1">
        <f t="shared" si="6"/>
        <v>3.25</v>
      </c>
      <c r="H9" s="1">
        <f t="shared" si="7"/>
        <v>213.06243356000618</v>
      </c>
      <c r="I9" s="1">
        <f t="shared" si="8"/>
        <v>692.45290907002004</v>
      </c>
      <c r="J9" s="1">
        <f t="shared" si="9"/>
        <v>3.5</v>
      </c>
      <c r="K9" s="1">
        <f t="shared" si="10"/>
        <v>434.20062065010939</v>
      </c>
      <c r="L9" s="1">
        <f t="shared" si="11"/>
        <v>1519.702172275383</v>
      </c>
      <c r="M9" s="1">
        <f t="shared" si="12"/>
        <v>694.87277138666252</v>
      </c>
    </row>
    <row r="10" spans="1:13" x14ac:dyDescent="0.25">
      <c r="A10" s="1">
        <f t="shared" si="0"/>
        <v>3.5</v>
      </c>
      <c r="B10" s="1">
        <f t="shared" si="1"/>
        <v>435.41055180843057</v>
      </c>
      <c r="C10" s="1">
        <f t="shared" si="2"/>
        <v>1523.9369313295069</v>
      </c>
      <c r="D10" s="1">
        <f t="shared" si="3"/>
        <v>3.75</v>
      </c>
      <c r="E10" s="1">
        <f t="shared" si="4"/>
        <v>816.3947846408073</v>
      </c>
      <c r="F10" s="1">
        <f t="shared" si="5"/>
        <v>3061.4804424030272</v>
      </c>
      <c r="G10" s="1">
        <f t="shared" si="6"/>
        <v>3.75</v>
      </c>
      <c r="H10" s="1">
        <f t="shared" si="7"/>
        <v>1200.7806624091872</v>
      </c>
      <c r="I10" s="1">
        <f t="shared" si="8"/>
        <v>4502.9274840344524</v>
      </c>
      <c r="J10" s="1">
        <f t="shared" si="9"/>
        <v>4</v>
      </c>
      <c r="K10" s="1">
        <f t="shared" si="10"/>
        <v>2686.8742938256569</v>
      </c>
      <c r="L10" s="1">
        <f t="shared" si="11"/>
        <v>10747.497175302628</v>
      </c>
      <c r="M10" s="1">
        <f t="shared" si="12"/>
        <v>4566.7083265845149</v>
      </c>
    </row>
    <row r="11" spans="1:13" x14ac:dyDescent="0.25">
      <c r="A11" s="1">
        <f t="shared" si="0"/>
        <v>4</v>
      </c>
      <c r="B11" s="1">
        <f t="shared" si="1"/>
        <v>2718.7647151006881</v>
      </c>
      <c r="C11" s="1">
        <f t="shared" si="2"/>
        <v>10875.058860402753</v>
      </c>
      <c r="D11" s="1">
        <f t="shared" si="3"/>
        <v>4.25</v>
      </c>
      <c r="E11" s="1">
        <f t="shared" si="4"/>
        <v>5437.5294302013763</v>
      </c>
      <c r="F11" s="1">
        <f t="shared" si="5"/>
        <v>23109.50007835585</v>
      </c>
      <c r="G11" s="1">
        <f t="shared" si="6"/>
        <v>4.25</v>
      </c>
      <c r="H11" s="1">
        <f t="shared" si="7"/>
        <v>8496.1397346896501</v>
      </c>
      <c r="I11" s="1">
        <f t="shared" si="8"/>
        <v>36108.593872431011</v>
      </c>
      <c r="J11" s="1">
        <f t="shared" si="9"/>
        <v>4.5</v>
      </c>
      <c r="K11" s="1">
        <f t="shared" si="10"/>
        <v>20773.061651316195</v>
      </c>
      <c r="L11" s="1">
        <f t="shared" si="11"/>
        <v>93478.77743092287</v>
      </c>
      <c r="M11" s="1">
        <f t="shared" si="12"/>
        <v>37131.670698816561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2012-04-25T12:16:13Z</dcterms:created>
  <dcterms:modified xsi:type="dcterms:W3CDTF">2014-04-28T04:50:45Z</dcterms:modified>
</cp:coreProperties>
</file>